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tabRatio="756" activeTab="0"/>
  </bookViews>
  <sheets>
    <sheet name="1" sheetId="1" r:id="rId1"/>
    <sheet name="KMSA išlaikymas" sheetId="2" state="hidden" r:id="rId2"/>
  </sheets>
  <definedNames/>
  <calcPr fullCalcOnLoad="1"/>
</workbook>
</file>

<file path=xl/sharedStrings.xml><?xml version="1.0" encoding="utf-8"?>
<sst xmlns="http://schemas.openxmlformats.org/spreadsheetml/2006/main" count="495" uniqueCount="171">
  <si>
    <t>Atsakingi vykdytojai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</si>
  <si>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</si>
  <si>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</si>
  <si>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</si>
  <si>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</si>
  <si>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</si>
  <si>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</si>
  <si>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</si>
  <si>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</si>
  <si>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</si>
  <si>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</si>
  <si>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</si>
  <si>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04</t>
  </si>
  <si>
    <t>SB</t>
  </si>
  <si>
    <t>Iš viso:</t>
  </si>
  <si>
    <t>Iš viso uždaviniui:</t>
  </si>
  <si>
    <t>Iš viso programai:</t>
  </si>
  <si>
    <t>Iš viso tikslui:</t>
  </si>
  <si>
    <t>Pavadinimas</t>
  </si>
  <si>
    <t>Iš jų darbo užmokesčiui</t>
  </si>
  <si>
    <t>Turtui įsigyti ir finansiniams įsipareigojimams vykdyti</t>
  </si>
  <si>
    <r>
      <t xml:space="preserve">Funkcinės klasifikacijos kodas </t>
    </r>
    <r>
      <rPr>
        <b/>
        <sz val="9"/>
        <rFont val="Times New Roman"/>
        <family val="1"/>
      </rPr>
      <t xml:space="preserve"> </t>
    </r>
  </si>
  <si>
    <t>05</t>
  </si>
  <si>
    <t>10</t>
  </si>
  <si>
    <t>06</t>
  </si>
  <si>
    <t>Asignavimai biudžetiniams                        2011-iesiems metams</t>
  </si>
  <si>
    <t>Asignavimų poreikis biudžetiniams                                2012-iesiems metams</t>
  </si>
  <si>
    <t>07</t>
  </si>
  <si>
    <t>08</t>
  </si>
  <si>
    <t>09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</si>
  <si>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</si>
  <si>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</si>
  <si>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</si>
  <si>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</si>
  <si>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</si>
  <si>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</si>
  <si>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</si>
  <si>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</si>
  <si>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</si>
  <si>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</si>
  <si>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25</t>
  </si>
  <si>
    <t>26</t>
  </si>
  <si>
    <t>27</t>
  </si>
  <si>
    <t>28</t>
  </si>
  <si>
    <t>SPN</t>
  </si>
  <si>
    <t>Pašto paslaugų įsigijimas</t>
  </si>
  <si>
    <t>Laikraščių ir kitų periodinių paslaugų įsigijimas</t>
  </si>
  <si>
    <t>Dalyvavimas organizuojant rinkimus</t>
  </si>
  <si>
    <t>188710823</t>
  </si>
  <si>
    <t>Ryšių paslaugos</t>
  </si>
  <si>
    <t>Transporto išlaikymas</t>
  </si>
  <si>
    <t>Viešosios tvarkos skyriaus darbuotojų aprūpinimas</t>
  </si>
  <si>
    <t>Darbo kėdžių įsigijimas</t>
  </si>
  <si>
    <t>Dažų kopijavimo aparatams pirkimas</t>
  </si>
  <si>
    <t>Kopijavimo popieriaus pirkimas</t>
  </si>
  <si>
    <t>Ūkinių prekių pirkimas</t>
  </si>
  <si>
    <t>Kanceliarinių prekių pirkimas</t>
  </si>
  <si>
    <t>Klaipėdos miesto ir  Lietuvos Respublikos vėliavų pirkimas</t>
  </si>
  <si>
    <t>Spaudų ir antspaudų gamyba</t>
  </si>
  <si>
    <t>Elektroninių bilietų pirkimas</t>
  </si>
  <si>
    <t>Fotoaparatų ir diktofonų pirkimas</t>
  </si>
  <si>
    <t>Trijų lengvųjų automobilių nuoma</t>
  </si>
  <si>
    <t>14</t>
  </si>
  <si>
    <t>Savivaldybės administracijos kopijavimo aparatų techninis aptarnavimas bei remontas</t>
  </si>
  <si>
    <t>Savivaldybės administracijos vidinio kiemo pakeliamų vartų sistemos priežiūra</t>
  </si>
  <si>
    <t>Savivaldybės administracijos pastatų šildymo, karšto vandens sistemų bei dujininių katilų įrenginių priežiūra</t>
  </si>
  <si>
    <t>Klaipėdos m. savivaldybės administracijos vidinių ir išorinių oro kondicionierių techninis aptarnavimas</t>
  </si>
  <si>
    <t>Aliuminio durų ir pertvarų sumontavimas su įėjimo kontrolės įvedimu</t>
  </si>
  <si>
    <t>Sniego ir ledo valymas nuo savivaldybės administracijos pastatų stogų</t>
  </si>
  <si>
    <t>Savivaldybės administracijos pastatų ir patalpų techninė priežiūra</t>
  </si>
  <si>
    <t>Pastato Vytauto g. 13 nuoma</t>
  </si>
  <si>
    <t>22</t>
  </si>
  <si>
    <t>Kopijavimo aparatų nuoma</t>
  </si>
  <si>
    <t>23</t>
  </si>
  <si>
    <t>Stotelės įrangos nuoma (telefonija)</t>
  </si>
  <si>
    <t>24</t>
  </si>
  <si>
    <t xml:space="preserve">Pastatų ir patalpų einamasis remontas - Liepų g. 11 stogo einamasis remontas su  lietvamzdžių ir lovelių apšildymu dvigubais elektriniais kabeliais </t>
  </si>
  <si>
    <t>Komunalinės paslaugos - šildymas</t>
  </si>
  <si>
    <t>Komunalinės paslaugos - elektros energija</t>
  </si>
  <si>
    <t>Komunalinės paslaugos - vandentiekis ir kanalizacija</t>
  </si>
  <si>
    <t>29</t>
  </si>
  <si>
    <t>Komunalinės paslaugos - dujos</t>
  </si>
  <si>
    <t>30</t>
  </si>
  <si>
    <t>Reprezentacinės išlaidos</t>
  </si>
  <si>
    <t>31</t>
  </si>
  <si>
    <t>Gesintuvų užpildymas</t>
  </si>
  <si>
    <t>32</t>
  </si>
  <si>
    <t>Atliekų surinkimas</t>
  </si>
  <si>
    <t>33</t>
  </si>
  <si>
    <t>Deratizacija, dezinfekcija, dezinsekcija</t>
  </si>
  <si>
    <t>34</t>
  </si>
  <si>
    <t>Balticum TV</t>
  </si>
  <si>
    <t>35</t>
  </si>
  <si>
    <t>Vietinių telefoninių tinklų techninis aptarnavimas</t>
  </si>
  <si>
    <t>36</t>
  </si>
  <si>
    <t>Klaipėdos miesto savivaldybės administracijos patalpų kasdieninis valymas</t>
  </si>
  <si>
    <t>37</t>
  </si>
  <si>
    <t>Klaipėdos miesto savivaldybės administracijos liftų techninė priežiūra</t>
  </si>
  <si>
    <t>38</t>
  </si>
  <si>
    <t>Nežinybinė apsauga - Klaipėdos m. savivaldybės administracijos pastatų ir patalpų elektroninė apsauga ir sistemų techninis aptarnavimas</t>
  </si>
  <si>
    <t>39</t>
  </si>
  <si>
    <t>Nežinybinė apsauga pastato Debreceno g. 41</t>
  </si>
  <si>
    <t>40</t>
  </si>
  <si>
    <t>Vienkartinių maišų ir pirštinių pirkimas akcijos "Darom" dalyviams</t>
  </si>
  <si>
    <t>41</t>
  </si>
  <si>
    <t>Autobuso nuoma nuvežti dalyvius į "Grybavimo čempionatą" Varėnoje</t>
  </si>
  <si>
    <t>42</t>
  </si>
  <si>
    <t>Pastato Danės g. 17 išlaikymas pagal panaudos sutartį</t>
  </si>
  <si>
    <t>43</t>
  </si>
  <si>
    <t xml:space="preserve">Puokščių ir gėlių pirkimas </t>
  </si>
  <si>
    <t>44</t>
  </si>
  <si>
    <t xml:space="preserve">Žaliuzių pirkimas </t>
  </si>
  <si>
    <t>45</t>
  </si>
  <si>
    <t>Komunaliniai mokesčiai UAB"Vitės valdos" (už I. Kanto g.11 ir H. Manto g.51 patalpas)</t>
  </si>
  <si>
    <t>46</t>
  </si>
  <si>
    <t>Komunaliniai mokesčiai UAB"Pamario vyturys"(už Laukininkų g. 19a patalpas)</t>
  </si>
  <si>
    <t>47</t>
  </si>
  <si>
    <t>48</t>
  </si>
  <si>
    <t>Apsauginės bei priešgaisrinės signalizacijos sistemų administracijos pastatuose įrengimas</t>
  </si>
  <si>
    <t>49</t>
  </si>
  <si>
    <t>50</t>
  </si>
  <si>
    <t>51</t>
  </si>
  <si>
    <t>52</t>
  </si>
  <si>
    <r>
      <rPr>
        <b/>
        <sz val="10"/>
        <rFont val="Times New Roman"/>
        <family val="1"/>
      </rPr>
      <t>Savivaldybės administracijos</t>
    </r>
    <r>
      <rPr>
        <sz val="10"/>
        <rFont val="Times New Roman"/>
        <family val="1"/>
      </rPr>
      <t xml:space="preserve"> darbo užmokestis</t>
    </r>
  </si>
  <si>
    <t>Atstovavimas teismuose ir teismo sprendimų vykdymas (įskaitant Investicijų į pastatą S. Daukanto g. 15 nuomininkui atlyginimą pagal 1996-11-20  nuomos sutartį Nr. 231, Nuostolių atlyginimą AB „City service“ pagal teismo sprendimą)</t>
  </si>
  <si>
    <t>PVM srautų valdymo konsultavimo paslaugų Klaipėdos miesto savivaldybėje pirkimas</t>
  </si>
  <si>
    <t>Dokumentų paskirstymo lentynų įsigijimas</t>
  </si>
  <si>
    <t>Daugiabučių gyvenamųjų namų žemės nuomos mokesčio paskirstymo ir administravimo paslaugos iš namų administratorių pirkimas</t>
  </si>
  <si>
    <t>Dokumentų valdymo sk.</t>
  </si>
  <si>
    <t>Teisės sk.</t>
  </si>
  <si>
    <t>Mokesčių sk.</t>
  </si>
  <si>
    <t>Ūkio sk.</t>
  </si>
  <si>
    <t>Buhalterija</t>
  </si>
  <si>
    <t>Iš viso :</t>
  </si>
  <si>
    <t>Įvykdymo terminas</t>
  </si>
  <si>
    <t>Programos kodas</t>
  </si>
  <si>
    <t>Lėšos biudžetiniams n-iesiems metams, Eur</t>
  </si>
  <si>
    <t xml:space="preserve">PATVIRTINTA </t>
  </si>
  <si>
    <t>Finansavimo šaltiniai</t>
  </si>
  <si>
    <t>SAVIVALDYBĖS LĖŠOS, IŠ VISO:</t>
  </si>
  <si>
    <t>SAVIVALDYBĖS BIUDŽETAS:</t>
  </si>
  <si>
    <t>KITI ŠALTINIAI, IŠ VISO</t>
  </si>
  <si>
    <t>Europos Sąjungos paramos lėšos ES</t>
  </si>
  <si>
    <t>IŠ VISO:</t>
  </si>
  <si>
    <t>Kitų šaltinių lėšos (2 proc. parama, labdara ir kt.)    KT</t>
  </si>
  <si>
    <t>Savivaldybės biudžeto lėšos SB</t>
  </si>
  <si>
    <t>Įstaigų pajamos SB (SP)</t>
  </si>
  <si>
    <t>Aplinkos apsaugos rėmimo specialioji programa SB (AA)</t>
  </si>
  <si>
    <t>Mato vnt.</t>
  </si>
  <si>
    <r>
      <t>Paaiškinimai: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Programos, tikslai ir uždaviniai – </t>
    </r>
    <r>
      <rPr>
        <sz val="10"/>
        <rFont val="Times New Roman"/>
        <family val="1"/>
      </rPr>
      <t>iš strateginio veiklos plano perkeliami atitinkamos programos tikslai ir uždaviniai;</t>
    </r>
    <r>
      <rPr>
        <i/>
        <sz val="10"/>
        <rFont val="Times New Roman"/>
        <family val="1"/>
      </rPr>
      <t xml:space="preserve">
Priemonės – </t>
    </r>
    <r>
      <rPr>
        <sz val="10"/>
        <rFont val="Times New Roman"/>
        <family val="1"/>
      </rPr>
      <t xml:space="preserve">perkeliamos atitinkamiems metams atitinkamam skyriui aktualios savivaldybės strateginio veiklos plano priemonės;  </t>
    </r>
    <r>
      <rPr>
        <i/>
        <sz val="10"/>
        <rFont val="Times New Roman"/>
        <family val="1"/>
      </rPr>
      <t xml:space="preserve">                                                                             
Vertinimo kriterijus –  </t>
    </r>
    <r>
      <rPr>
        <sz val="10"/>
        <rFont val="Times New Roman"/>
        <family val="1"/>
      </rPr>
      <t>rodiklis, suteikiantis informaciją apie institucijos strateginio tikslo, programos tikslo ar uždavinio įgyvendinimą.</t>
    </r>
    <r>
      <rPr>
        <i/>
        <sz val="10"/>
        <rFont val="Times New Roman"/>
        <family val="1"/>
      </rPr>
      <t xml:space="preserve">
Atsakingi vykdytojai –</t>
    </r>
    <r>
      <rPr>
        <sz val="10"/>
        <rFont val="Times New Roman"/>
        <family val="1"/>
      </rPr>
      <t xml:space="preserve"> prie veiklų nurodomi už jų vykdymą atsakingi vykdytojai; kaip vykdytojai gali būti nurodomi  darbuotojai.
</t>
    </r>
    <r>
      <rPr>
        <i/>
        <sz val="10"/>
        <rFont val="Times New Roman"/>
        <family val="1"/>
      </rPr>
      <t xml:space="preserve">Asignavimai </t>
    </r>
    <r>
      <rPr>
        <sz val="10"/>
        <rFont val="Times New Roman"/>
        <family val="1"/>
      </rPr>
      <t xml:space="preserve">– priemonių ar veiklų įgyvendinimui užtikrinti reikalingos savivaldybės biudžeto ar kitų finansavimo šaltinių lėšos; savivaldybės biudžeto asignavimų suma turi atitikti savivaldybės biudžete atitinkamam asignavimų valdytojui numatomus skirti asignavimus;
</t>
    </r>
  </si>
  <si>
    <t>Planuota reikšmė</t>
  </si>
  <si>
    <t>Savivaldybės parduodamas turtas SPT</t>
  </si>
  <si>
    <t>Savivaldybės skolintos lėšos  SB (SL)</t>
  </si>
  <si>
    <t>(įstaigos pavadinimas, kodas)</t>
  </si>
  <si>
    <t>METŲ VEIKLOS PLANAS</t>
  </si>
  <si>
    <t>Valstybės biudžeto lėšos LR VB</t>
  </si>
  <si>
    <t xml:space="preserve">Vertinimo kriterijus </t>
  </si>
  <si>
    <t>Specialioji tikslinė dotacija SB (VB)</t>
  </si>
  <si>
    <t>Plungės rajono savivaldybės administracijos        direktoriaus 2015 m. spalio 28 d. įsakymu  Nr. D- 783</t>
  </si>
  <si>
    <t xml:space="preserve"> Organizuoti ikimokyklinį, priešmokyklinį ir pradinį ugdymą</t>
  </si>
  <si>
    <t xml:space="preserve">01 Teikti kokybiškas ikimokyklinio, priešmokyklinio ir pradinio ugdymo paslaugas
</t>
  </si>
  <si>
    <t>SB(VB)</t>
  </si>
  <si>
    <t>Vidutiniškai 1 vaikui  tenka mokinio krepšelio lėšų.</t>
  </si>
  <si>
    <t>Vidutiniškai 1 vaikui  tenka savivaldybės lėšų.</t>
  </si>
  <si>
    <t>Eur</t>
  </si>
  <si>
    <t>Didvyčių mokyklos-darželio veikla</t>
  </si>
  <si>
    <t>Anastazija Zaveckienė</t>
  </si>
  <si>
    <t>SB(SP)</t>
  </si>
  <si>
    <t>01  Ugdymo kokybės ir modernios aplinkos užtikrinimo programa</t>
  </si>
  <si>
    <t>2017 metų asignavimų patvirtintas planas</t>
  </si>
  <si>
    <t>PLUNGĖS R. DIDVYČIŲ MOKYKLA-DARŽELIS,  191133221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</si>
</sst>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#,##0.0;[Red]#,##0.0"/>
    <numFmt numFmtId="175" formatCode="#,##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b/>
      <u val="single"/>
      <sz val="10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color indexed="14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/>
      <top style="medium"/>
      <bottom style="thin"/>
    </border>
    <border>
      <left style="thick"/>
      <right/>
      <top style="thin"/>
      <bottom style="medium"/>
    </border>
    <border>
      <left style="thick"/>
      <right style="thin"/>
      <top style="thin"/>
      <bottom style="medium"/>
    </border>
    <border>
      <left style="thick"/>
      <right style="thin"/>
      <top style="medium"/>
      <bottom/>
    </border>
    <border>
      <left style="thick"/>
      <right style="thick"/>
      <top style="medium"/>
      <bottom/>
    </border>
    <border>
      <left style="thick"/>
      <right style="thin"/>
      <top style="medium"/>
      <bottom style="thin"/>
    </border>
    <border>
      <left style="thick"/>
      <right/>
      <top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ck"/>
      <top/>
      <bottom/>
    </border>
    <border>
      <left style="medium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/>
    </border>
    <border>
      <left style="medium"/>
      <right style="medium"/>
      <top style="thin"/>
      <bottom/>
    </border>
    <border>
      <left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medium"/>
      <right style="thick"/>
      <top style="medium"/>
      <bottom/>
    </border>
    <border>
      <left style="medium"/>
      <right style="thick"/>
      <top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16" borderId="4" applyNumberFormat="0" applyAlignment="0" applyProtection="0"/>
    <xf numFmtId="0" fontId="31" fillId="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17" borderId="0" applyNumberFormat="0" applyBorder="0" applyAlignment="0" applyProtection="0"/>
    <xf numFmtId="0" fontId="1" fillId="0" borderId="0">
      <alignment/>
      <protection/>
    </xf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16" borderId="5" applyNumberFormat="0" applyAlignment="0" applyProtection="0"/>
    <xf numFmtId="0" fontId="18" fillId="0" borderId="7" applyNumberFormat="0" applyFill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40" applyFont="1" applyAlignment="1">
      <alignment vertical="top"/>
      <protection/>
    </xf>
    <xf numFmtId="0" fontId="5" fillId="0" borderId="0" xfId="40" applyFont="1" applyAlignment="1">
      <alignment vertical="top"/>
      <protection/>
    </xf>
    <xf numFmtId="0" fontId="7" fillId="0" borderId="10" xfId="40" applyFont="1" applyBorder="1" applyAlignment="1">
      <alignment horizontal="center" vertical="center" textRotation="90" wrapText="1"/>
      <protection/>
    </xf>
    <xf numFmtId="49" fontId="2" fillId="4" borderId="11" xfId="40" applyNumberFormat="1" applyFont="1" applyFill="1" applyBorder="1" applyAlignment="1">
      <alignment horizontal="center" vertical="top"/>
      <protection/>
    </xf>
    <xf numFmtId="49" fontId="2" fillId="4" borderId="12" xfId="40" applyNumberFormat="1" applyFont="1" applyFill="1" applyBorder="1" applyAlignment="1">
      <alignment horizontal="center" vertical="top"/>
      <protection/>
    </xf>
    <xf numFmtId="0" fontId="0" fillId="0" borderId="13" xfId="40" applyFont="1" applyBorder="1" applyAlignment="1">
      <alignment vertical="top" wrapText="1"/>
      <protection/>
    </xf>
    <xf numFmtId="49" fontId="2" fillId="8" borderId="14" xfId="40" applyNumberFormat="1" applyFont="1" applyFill="1" applyBorder="1" applyAlignment="1">
      <alignment horizontal="center" vertical="top"/>
      <protection/>
    </xf>
    <xf numFmtId="49" fontId="2" fillId="8" borderId="15" xfId="40" applyNumberFormat="1" applyFont="1" applyFill="1" applyBorder="1" applyAlignment="1">
      <alignment horizontal="center" vertical="top"/>
      <protection/>
    </xf>
    <xf numFmtId="49" fontId="3" fillId="0" borderId="16" xfId="40" applyNumberFormat="1" applyFont="1" applyBorder="1" applyAlignment="1">
      <alignment horizontal="center" vertical="top"/>
      <protection/>
    </xf>
    <xf numFmtId="0" fontId="0" fillId="0" borderId="17" xfId="40" applyFont="1" applyBorder="1" applyAlignment="1">
      <alignment horizontal="center" vertical="top"/>
      <protection/>
    </xf>
    <xf numFmtId="49" fontId="3" fillId="0" borderId="18" xfId="40" applyNumberFormat="1" applyFont="1" applyBorder="1" applyAlignment="1">
      <alignment horizontal="center" vertical="top"/>
      <protection/>
    </xf>
    <xf numFmtId="0" fontId="0" fillId="0" borderId="19" xfId="40" applyFont="1" applyBorder="1" applyAlignment="1">
      <alignment horizontal="center" vertical="top" wrapText="1"/>
      <protection/>
    </xf>
    <xf numFmtId="172" fontId="2" fillId="16" borderId="12" xfId="40" applyNumberFormat="1" applyFont="1" applyFill="1" applyBorder="1" applyAlignment="1">
      <alignment horizontal="center" vertical="top"/>
      <protection/>
    </xf>
    <xf numFmtId="172" fontId="3" fillId="0" borderId="14" xfId="40" applyNumberFormat="1" applyFont="1" applyFill="1" applyBorder="1" applyAlignment="1">
      <alignment horizontal="center" vertical="top"/>
      <protection/>
    </xf>
    <xf numFmtId="172" fontId="2" fillId="16" borderId="20" xfId="40" applyNumberFormat="1" applyFont="1" applyFill="1" applyBorder="1" applyAlignment="1">
      <alignment horizontal="center" vertical="top"/>
      <protection/>
    </xf>
    <xf numFmtId="0" fontId="2" fillId="16" borderId="21" xfId="40" applyFont="1" applyFill="1" applyBorder="1" applyAlignment="1">
      <alignment horizontal="right" vertical="top" wrapText="1"/>
      <protection/>
    </xf>
    <xf numFmtId="0" fontId="7" fillId="0" borderId="10" xfId="40" applyFont="1" applyFill="1" applyBorder="1" applyAlignment="1">
      <alignment horizontal="center" vertical="center" textRotation="90" wrapText="1"/>
      <protection/>
    </xf>
    <xf numFmtId="172" fontId="3" fillId="0" borderId="22" xfId="40" applyNumberFormat="1" applyFont="1" applyFill="1" applyBorder="1" applyAlignment="1">
      <alignment horizontal="center" vertical="top"/>
      <protection/>
    </xf>
    <xf numFmtId="172" fontId="3" fillId="0" borderId="23" xfId="40" applyNumberFormat="1" applyFont="1" applyFill="1" applyBorder="1" applyAlignment="1">
      <alignment horizontal="center" vertical="top"/>
      <protection/>
    </xf>
    <xf numFmtId="172" fontId="3" fillId="0" borderId="24" xfId="40" applyNumberFormat="1" applyFont="1" applyFill="1" applyBorder="1" applyAlignment="1">
      <alignment horizontal="center" vertical="top"/>
      <protection/>
    </xf>
    <xf numFmtId="49" fontId="2" fillId="8" borderId="25" xfId="40" applyNumberFormat="1" applyFont="1" applyFill="1" applyBorder="1" applyAlignment="1">
      <alignment horizontal="center" vertical="top"/>
      <protection/>
    </xf>
    <xf numFmtId="49" fontId="2" fillId="8" borderId="15" xfId="40" applyNumberFormat="1" applyFont="1" applyFill="1" applyBorder="1" applyAlignment="1">
      <alignment vertical="top"/>
      <protection/>
    </xf>
    <xf numFmtId="0" fontId="9" fillId="0" borderId="19" xfId="40" applyFont="1" applyBorder="1" applyAlignment="1">
      <alignment horizontal="center" vertical="top"/>
      <protection/>
    </xf>
    <xf numFmtId="172" fontId="2" fillId="16" borderId="26" xfId="40" applyNumberFormat="1" applyFont="1" applyFill="1" applyBorder="1" applyAlignment="1">
      <alignment horizontal="center" vertical="top"/>
      <protection/>
    </xf>
    <xf numFmtId="172" fontId="2" fillId="16" borderId="27" xfId="40" applyNumberFormat="1" applyFont="1" applyFill="1" applyBorder="1" applyAlignment="1">
      <alignment horizontal="center" vertical="top"/>
      <protection/>
    </xf>
    <xf numFmtId="172" fontId="2" fillId="16" borderId="15" xfId="40" applyNumberFormat="1" applyFont="1" applyFill="1" applyBorder="1" applyAlignment="1">
      <alignment horizontal="center" vertical="top"/>
      <protection/>
    </xf>
    <xf numFmtId="0" fontId="2" fillId="16" borderId="19" xfId="40" applyFont="1" applyFill="1" applyBorder="1" applyAlignment="1">
      <alignment horizontal="right" vertical="top" wrapText="1"/>
      <protection/>
    </xf>
    <xf numFmtId="172" fontId="2" fillId="16" borderId="28" xfId="40" applyNumberFormat="1" applyFont="1" applyFill="1" applyBorder="1" applyAlignment="1">
      <alignment horizontal="center" vertical="top"/>
      <protection/>
    </xf>
    <xf numFmtId="172" fontId="2" fillId="16" borderId="29" xfId="40" applyNumberFormat="1" applyFont="1" applyFill="1" applyBorder="1" applyAlignment="1">
      <alignment horizontal="center" vertical="top"/>
      <protection/>
    </xf>
    <xf numFmtId="0" fontId="3" fillId="0" borderId="30" xfId="40" applyFont="1" applyFill="1" applyBorder="1" applyAlignment="1">
      <alignment horizontal="center" vertical="top" wrapText="1"/>
      <protection/>
    </xf>
    <xf numFmtId="172" fontId="3" fillId="0" borderId="31" xfId="40" applyNumberFormat="1" applyFont="1" applyFill="1" applyBorder="1" applyAlignment="1">
      <alignment horizontal="center" vertical="top"/>
      <protection/>
    </xf>
    <xf numFmtId="172" fontId="3" fillId="0" borderId="32" xfId="40" applyNumberFormat="1" applyFont="1" applyFill="1" applyBorder="1" applyAlignment="1">
      <alignment horizontal="center" vertical="top"/>
      <protection/>
    </xf>
    <xf numFmtId="172" fontId="3" fillId="0" borderId="33" xfId="40" applyNumberFormat="1" applyFont="1" applyFill="1" applyBorder="1" applyAlignment="1">
      <alignment horizontal="center" vertical="top"/>
      <protection/>
    </xf>
    <xf numFmtId="0" fontId="2" fillId="16" borderId="34" xfId="40" applyFont="1" applyFill="1" applyBorder="1" applyAlignment="1">
      <alignment horizontal="right" vertical="top" wrapText="1"/>
      <protection/>
    </xf>
    <xf numFmtId="172" fontId="3" fillId="16" borderId="35" xfId="40" applyNumberFormat="1" applyFont="1" applyFill="1" applyBorder="1" applyAlignment="1">
      <alignment horizontal="center" vertical="top"/>
      <protection/>
    </xf>
    <xf numFmtId="49" fontId="4" fillId="0" borderId="36" xfId="40" applyNumberFormat="1" applyFont="1" applyBorder="1" applyAlignment="1">
      <alignment horizontal="center" vertical="top"/>
      <protection/>
    </xf>
    <xf numFmtId="0" fontId="3" fillId="0" borderId="30" xfId="40" applyFont="1" applyBorder="1" applyAlignment="1">
      <alignment horizontal="center" vertical="top"/>
      <protection/>
    </xf>
    <xf numFmtId="172" fontId="3" fillId="0" borderId="37" xfId="40" applyNumberFormat="1" applyFont="1" applyFill="1" applyBorder="1" applyAlignment="1">
      <alignment horizontal="center" vertical="top"/>
      <protection/>
    </xf>
    <xf numFmtId="172" fontId="3" fillId="0" borderId="33" xfId="40" applyNumberFormat="1" applyFont="1" applyBorder="1" applyAlignment="1">
      <alignment horizontal="center" vertical="top"/>
      <protection/>
    </xf>
    <xf numFmtId="49" fontId="4" fillId="0" borderId="38" xfId="40" applyNumberFormat="1" applyFont="1" applyBorder="1" applyAlignment="1">
      <alignment horizontal="center" vertical="top"/>
      <protection/>
    </xf>
    <xf numFmtId="49" fontId="8" fillId="0" borderId="39" xfId="40" applyNumberFormat="1" applyFont="1" applyBorder="1" applyAlignment="1">
      <alignment horizontal="center" vertical="top"/>
      <protection/>
    </xf>
    <xf numFmtId="172" fontId="3" fillId="0" borderId="26" xfId="40" applyNumberFormat="1" applyFont="1" applyFill="1" applyBorder="1" applyAlignment="1">
      <alignment horizontal="center" vertical="top"/>
      <protection/>
    </xf>
    <xf numFmtId="172" fontId="3" fillId="0" borderId="35" xfId="40" applyNumberFormat="1" applyFont="1" applyFill="1" applyBorder="1" applyAlignment="1">
      <alignment horizontal="center" vertical="top"/>
      <protection/>
    </xf>
    <xf numFmtId="0" fontId="0" fillId="0" borderId="12" xfId="40" applyFont="1" applyBorder="1" applyAlignment="1">
      <alignment vertical="top" wrapText="1"/>
      <protection/>
    </xf>
    <xf numFmtId="49" fontId="8" fillId="0" borderId="18" xfId="40" applyNumberFormat="1" applyFont="1" applyBorder="1" applyAlignment="1">
      <alignment horizontal="center" vertical="top"/>
      <protection/>
    </xf>
    <xf numFmtId="172" fontId="3" fillId="0" borderId="40" xfId="40" applyNumberFormat="1" applyFont="1" applyFill="1" applyBorder="1" applyAlignment="1">
      <alignment horizontal="center" vertical="top"/>
      <protection/>
    </xf>
    <xf numFmtId="172" fontId="3" fillId="0" borderId="27" xfId="40" applyNumberFormat="1" applyFont="1" applyFill="1" applyBorder="1" applyAlignment="1">
      <alignment horizontal="center" vertical="top"/>
      <protection/>
    </xf>
    <xf numFmtId="172" fontId="3" fillId="0" borderId="41" xfId="40" applyNumberFormat="1" applyFont="1" applyFill="1" applyBorder="1" applyAlignment="1">
      <alignment horizontal="center" vertical="top"/>
      <protection/>
    </xf>
    <xf numFmtId="172" fontId="3" fillId="0" borderId="42" xfId="40" applyNumberFormat="1" applyFont="1" applyFill="1" applyBorder="1" applyAlignment="1">
      <alignment horizontal="center" vertical="top"/>
      <protection/>
    </xf>
    <xf numFmtId="172" fontId="3" fillId="24" borderId="23" xfId="40" applyNumberFormat="1" applyFont="1" applyFill="1" applyBorder="1" applyAlignment="1">
      <alignment horizontal="center" vertical="top"/>
      <protection/>
    </xf>
    <xf numFmtId="172" fontId="3" fillId="24" borderId="32" xfId="40" applyNumberFormat="1" applyFont="1" applyFill="1" applyBorder="1" applyAlignment="1">
      <alignment horizontal="center" vertical="top"/>
      <protection/>
    </xf>
    <xf numFmtId="172" fontId="3" fillId="24" borderId="26" xfId="40" applyNumberFormat="1" applyFont="1" applyFill="1" applyBorder="1" applyAlignment="1">
      <alignment horizontal="center" vertical="top"/>
      <protection/>
    </xf>
    <xf numFmtId="172" fontId="5" fillId="24" borderId="32" xfId="40" applyNumberFormat="1" applyFont="1" applyFill="1" applyBorder="1" applyAlignment="1">
      <alignment horizontal="center" vertical="top"/>
      <protection/>
    </xf>
    <xf numFmtId="172" fontId="5" fillId="24" borderId="37" xfId="40" applyNumberFormat="1" applyFont="1" applyFill="1" applyBorder="1" applyAlignment="1">
      <alignment horizontal="center" vertical="top"/>
      <protection/>
    </xf>
    <xf numFmtId="49" fontId="3" fillId="0" borderId="0" xfId="40" applyNumberFormat="1" applyFont="1" applyBorder="1" applyAlignment="1">
      <alignment horizontal="center" vertical="top"/>
      <protection/>
    </xf>
    <xf numFmtId="49" fontId="3" fillId="0" borderId="43" xfId="40" applyNumberFormat="1" applyFont="1" applyBorder="1" applyAlignment="1">
      <alignment horizontal="center" vertical="top"/>
      <protection/>
    </xf>
    <xf numFmtId="172" fontId="2" fillId="16" borderId="21" xfId="40" applyNumberFormat="1" applyFont="1" applyFill="1" applyBorder="1" applyAlignment="1">
      <alignment horizontal="center" vertical="top"/>
      <protection/>
    </xf>
    <xf numFmtId="172" fontId="5" fillId="0" borderId="31" xfId="40" applyNumberFormat="1" applyFont="1" applyFill="1" applyBorder="1" applyAlignment="1">
      <alignment horizontal="center" vertical="top"/>
      <protection/>
    </xf>
    <xf numFmtId="172" fontId="5" fillId="0" borderId="40" xfId="40" applyNumberFormat="1" applyFont="1" applyFill="1" applyBorder="1" applyAlignment="1">
      <alignment horizontal="center" vertical="top"/>
      <protection/>
    </xf>
    <xf numFmtId="0" fontId="6" fillId="16" borderId="34" xfId="0" applyFont="1" applyFill="1" applyBorder="1" applyAlignment="1">
      <alignment horizontal="center" vertical="top"/>
    </xf>
    <xf numFmtId="172" fontId="3" fillId="0" borderId="14" xfId="0" applyNumberFormat="1" applyFont="1" applyFill="1" applyBorder="1" applyAlignment="1">
      <alignment horizontal="center" vertical="top" wrapText="1"/>
    </xf>
    <xf numFmtId="172" fontId="3" fillId="0" borderId="42" xfId="0" applyNumberFormat="1" applyFont="1" applyFill="1" applyBorder="1" applyAlignment="1">
      <alignment horizontal="center" vertical="top" wrapText="1"/>
    </xf>
    <xf numFmtId="172" fontId="3" fillId="0" borderId="11" xfId="0" applyNumberFormat="1" applyFont="1" applyFill="1" applyBorder="1" applyAlignment="1">
      <alignment horizontal="center" vertical="top" wrapText="1"/>
    </xf>
    <xf numFmtId="0" fontId="3" fillId="0" borderId="18" xfId="40" applyFont="1" applyBorder="1" applyAlignment="1">
      <alignment horizontal="center" vertical="top"/>
      <protection/>
    </xf>
    <xf numFmtId="0" fontId="3" fillId="0" borderId="18" xfId="0" applyFont="1" applyBorder="1" applyAlignment="1">
      <alignment horizontal="center" vertical="top" wrapText="1"/>
    </xf>
    <xf numFmtId="49" fontId="4" fillId="8" borderId="20" xfId="0" applyNumberFormat="1" applyFont="1" applyFill="1" applyBorder="1" applyAlignment="1">
      <alignment horizontal="center" vertical="top"/>
    </xf>
    <xf numFmtId="49" fontId="4" fillId="4" borderId="44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172" fontId="4" fillId="4" borderId="44" xfId="0" applyNumberFormat="1" applyFont="1" applyFill="1" applyBorder="1" applyAlignment="1">
      <alignment horizontal="center" vertical="top"/>
    </xf>
    <xf numFmtId="172" fontId="4" fillId="4" borderId="45" xfId="0" applyNumberFormat="1" applyFont="1" applyFill="1" applyBorder="1" applyAlignment="1">
      <alignment horizontal="center" vertical="top"/>
    </xf>
    <xf numFmtId="172" fontId="4" fillId="4" borderId="20" xfId="0" applyNumberFormat="1" applyFont="1" applyFill="1" applyBorder="1" applyAlignment="1">
      <alignment horizontal="center" vertical="top"/>
    </xf>
    <xf numFmtId="172" fontId="4" fillId="4" borderId="15" xfId="0" applyNumberFormat="1" applyFont="1" applyFill="1" applyBorder="1" applyAlignment="1">
      <alignment horizontal="center" vertical="top"/>
    </xf>
    <xf numFmtId="172" fontId="4" fillId="4" borderId="28" xfId="0" applyNumberFormat="1" applyFont="1" applyFill="1" applyBorder="1" applyAlignment="1">
      <alignment horizontal="center" vertical="top"/>
    </xf>
    <xf numFmtId="49" fontId="4" fillId="25" borderId="20" xfId="0" applyNumberFormat="1" applyFont="1" applyFill="1" applyBorder="1" applyAlignment="1">
      <alignment horizontal="center" vertical="top"/>
    </xf>
    <xf numFmtId="0" fontId="3" fillId="0" borderId="46" xfId="0" applyFont="1" applyBorder="1" applyAlignment="1">
      <alignment horizontal="center" vertical="top"/>
    </xf>
    <xf numFmtId="0" fontId="6" fillId="16" borderId="47" xfId="0" applyFont="1" applyFill="1" applyBorder="1" applyAlignment="1">
      <alignment horizontal="center" vertical="top"/>
    </xf>
    <xf numFmtId="172" fontId="2" fillId="16" borderId="48" xfId="0" applyNumberFormat="1" applyFont="1" applyFill="1" applyBorder="1" applyAlignment="1">
      <alignment horizontal="center" vertical="top"/>
    </xf>
    <xf numFmtId="172" fontId="2" fillId="16" borderId="26" xfId="0" applyNumberFormat="1" applyFont="1" applyFill="1" applyBorder="1" applyAlignment="1">
      <alignment horizontal="center" vertical="top"/>
    </xf>
    <xf numFmtId="172" fontId="3" fillId="0" borderId="41" xfId="0" applyNumberFormat="1" applyFont="1" applyFill="1" applyBorder="1" applyAlignment="1">
      <alignment horizontal="center" vertical="top" wrapText="1"/>
    </xf>
    <xf numFmtId="172" fontId="3" fillId="0" borderId="49" xfId="0" applyNumberFormat="1" applyFont="1" applyFill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172" fontId="3" fillId="0" borderId="51" xfId="0" applyNumberFormat="1" applyFont="1" applyBorder="1" applyAlignment="1">
      <alignment horizontal="center" vertical="center"/>
    </xf>
    <xf numFmtId="172" fontId="3" fillId="0" borderId="23" xfId="0" applyNumberFormat="1" applyFont="1" applyBorder="1" applyAlignment="1">
      <alignment horizontal="center" vertical="center"/>
    </xf>
    <xf numFmtId="172" fontId="2" fillId="16" borderId="48" xfId="0" applyNumberFormat="1" applyFont="1" applyFill="1" applyBorder="1" applyAlignment="1">
      <alignment horizontal="center" vertical="center"/>
    </xf>
    <xf numFmtId="172" fontId="2" fillId="16" borderId="26" xfId="0" applyNumberFormat="1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top"/>
    </xf>
    <xf numFmtId="172" fontId="3" fillId="0" borderId="53" xfId="0" applyNumberFormat="1" applyFont="1" applyBorder="1" applyAlignment="1">
      <alignment horizontal="center" vertical="center"/>
    </xf>
    <xf numFmtId="172" fontId="3" fillId="0" borderId="54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2" fillId="0" borderId="50" xfId="0" applyFont="1" applyBorder="1" applyAlignment="1">
      <alignment horizontal="center" vertical="top" wrapText="1"/>
    </xf>
    <xf numFmtId="0" fontId="6" fillId="24" borderId="52" xfId="0" applyFont="1" applyFill="1" applyBorder="1" applyAlignment="1">
      <alignment horizontal="center" vertical="top"/>
    </xf>
    <xf numFmtId="172" fontId="2" fillId="24" borderId="54" xfId="0" applyNumberFormat="1" applyFont="1" applyFill="1" applyBorder="1" applyAlignment="1">
      <alignment horizontal="center" vertical="top"/>
    </xf>
    <xf numFmtId="172" fontId="3" fillId="24" borderId="53" xfId="0" applyNumberFormat="1" applyFont="1" applyFill="1" applyBorder="1" applyAlignment="1">
      <alignment horizontal="center" vertical="top"/>
    </xf>
    <xf numFmtId="0" fontId="3" fillId="0" borderId="55" xfId="0" applyFont="1" applyBorder="1" applyAlignment="1">
      <alignment horizontal="center" vertical="top" wrapText="1"/>
    </xf>
    <xf numFmtId="172" fontId="3" fillId="0" borderId="53" xfId="0" applyNumberFormat="1" applyFont="1" applyFill="1" applyBorder="1" applyAlignment="1">
      <alignment horizontal="center" vertical="top" wrapText="1"/>
    </xf>
    <xf numFmtId="172" fontId="3" fillId="0" borderId="54" xfId="0" applyNumberFormat="1" applyFont="1" applyFill="1" applyBorder="1" applyAlignment="1">
      <alignment horizontal="center" vertical="top" wrapText="1"/>
    </xf>
    <xf numFmtId="172" fontId="2" fillId="0" borderId="54" xfId="0" applyNumberFormat="1" applyFont="1" applyFill="1" applyBorder="1" applyAlignment="1">
      <alignment horizontal="center" vertical="top" wrapText="1"/>
    </xf>
    <xf numFmtId="0" fontId="6" fillId="16" borderId="18" xfId="0" applyFont="1" applyFill="1" applyBorder="1" applyAlignment="1">
      <alignment horizontal="center" vertical="top"/>
    </xf>
    <xf numFmtId="172" fontId="2" fillId="16" borderId="56" xfId="0" applyNumberFormat="1" applyFont="1" applyFill="1" applyBorder="1" applyAlignment="1">
      <alignment horizontal="center" vertical="top"/>
    </xf>
    <xf numFmtId="172" fontId="2" fillId="16" borderId="10" xfId="0" applyNumberFormat="1" applyFont="1" applyFill="1" applyBorder="1" applyAlignment="1">
      <alignment horizontal="center" vertical="top"/>
    </xf>
    <xf numFmtId="172" fontId="3" fillId="24" borderId="54" xfId="0" applyNumberFormat="1" applyFont="1" applyFill="1" applyBorder="1" applyAlignment="1">
      <alignment horizontal="center" vertical="top"/>
    </xf>
    <xf numFmtId="172" fontId="3" fillId="0" borderId="41" xfId="0" applyNumberFormat="1" applyFont="1" applyFill="1" applyBorder="1" applyAlignment="1">
      <alignment horizontal="center" vertical="top" wrapText="1"/>
    </xf>
    <xf numFmtId="0" fontId="6" fillId="16" borderId="19" xfId="0" applyFont="1" applyFill="1" applyBorder="1" applyAlignment="1">
      <alignment horizontal="center" vertical="top"/>
    </xf>
    <xf numFmtId="0" fontId="6" fillId="24" borderId="57" xfId="0" applyFont="1" applyFill="1" applyBorder="1" applyAlignment="1">
      <alignment vertical="top"/>
    </xf>
    <xf numFmtId="0" fontId="6" fillId="24" borderId="32" xfId="0" applyFont="1" applyFill="1" applyBorder="1" applyAlignment="1">
      <alignment vertical="top"/>
    </xf>
    <xf numFmtId="172" fontId="2" fillId="16" borderId="27" xfId="0" applyNumberFormat="1" applyFont="1" applyFill="1" applyBorder="1" applyAlignment="1">
      <alignment horizontal="center" vertical="top"/>
    </xf>
    <xf numFmtId="172" fontId="2" fillId="16" borderId="58" xfId="0" applyNumberFormat="1" applyFont="1" applyFill="1" applyBorder="1" applyAlignment="1">
      <alignment horizontal="center" vertical="top"/>
    </xf>
    <xf numFmtId="172" fontId="2" fillId="16" borderId="35" xfId="0" applyNumberFormat="1" applyFont="1" applyFill="1" applyBorder="1" applyAlignment="1">
      <alignment horizontal="center" vertical="top"/>
    </xf>
    <xf numFmtId="0" fontId="6" fillId="24" borderId="59" xfId="0" applyFont="1" applyFill="1" applyBorder="1" applyAlignment="1">
      <alignment vertical="top"/>
    </xf>
    <xf numFmtId="0" fontId="6" fillId="16" borderId="60" xfId="0" applyFont="1" applyFill="1" applyBorder="1" applyAlignment="1">
      <alignment vertical="top"/>
    </xf>
    <xf numFmtId="0" fontId="6" fillId="24" borderId="23" xfId="0" applyFont="1" applyFill="1" applyBorder="1" applyAlignment="1">
      <alignment vertical="top"/>
    </xf>
    <xf numFmtId="0" fontId="6" fillId="24" borderId="24" xfId="0" applyFont="1" applyFill="1" applyBorder="1" applyAlignment="1">
      <alignment vertical="top"/>
    </xf>
    <xf numFmtId="172" fontId="3" fillId="0" borderId="61" xfId="40" applyNumberFormat="1" applyFont="1" applyFill="1" applyBorder="1" applyAlignment="1">
      <alignment horizontal="center" vertical="top"/>
      <protection/>
    </xf>
    <xf numFmtId="172" fontId="3" fillId="0" borderId="62" xfId="40" applyNumberFormat="1" applyFont="1" applyFill="1" applyBorder="1" applyAlignment="1">
      <alignment horizontal="center" vertical="top"/>
      <protection/>
    </xf>
    <xf numFmtId="172" fontId="3" fillId="0" borderId="58" xfId="40" applyNumberFormat="1" applyFont="1" applyFill="1" applyBorder="1" applyAlignment="1">
      <alignment horizontal="center" vertical="top"/>
      <protection/>
    </xf>
    <xf numFmtId="172" fontId="3" fillId="0" borderId="11" xfId="40" applyNumberFormat="1" applyFont="1" applyFill="1" applyBorder="1" applyAlignment="1">
      <alignment horizontal="center" vertical="top"/>
      <protection/>
    </xf>
    <xf numFmtId="172" fontId="2" fillId="16" borderId="63" xfId="40" applyNumberFormat="1" applyFont="1" applyFill="1" applyBorder="1" applyAlignment="1">
      <alignment horizontal="center" vertical="top"/>
      <protection/>
    </xf>
    <xf numFmtId="172" fontId="3" fillId="0" borderId="64" xfId="40" applyNumberFormat="1" applyFont="1" applyFill="1" applyBorder="1" applyAlignment="1">
      <alignment horizontal="center" vertical="top"/>
      <protection/>
    </xf>
    <xf numFmtId="172" fontId="3" fillId="16" borderId="58" xfId="40" applyNumberFormat="1" applyFont="1" applyFill="1" applyBorder="1" applyAlignment="1">
      <alignment horizontal="center" vertical="top"/>
      <protection/>
    </xf>
    <xf numFmtId="172" fontId="3" fillId="0" borderId="61" xfId="0" applyNumberFormat="1" applyFont="1" applyBorder="1" applyAlignment="1">
      <alignment horizontal="center" vertical="center"/>
    </xf>
    <xf numFmtId="172" fontId="2" fillId="16" borderId="58" xfId="0" applyNumberFormat="1" applyFont="1" applyFill="1" applyBorder="1" applyAlignment="1">
      <alignment horizontal="center" vertical="center"/>
    </xf>
    <xf numFmtId="172" fontId="3" fillId="24" borderId="13" xfId="0" applyNumberFormat="1" applyFont="1" applyFill="1" applyBorder="1" applyAlignment="1">
      <alignment horizontal="center" vertical="top"/>
    </xf>
    <xf numFmtId="172" fontId="2" fillId="16" borderId="65" xfId="0" applyNumberFormat="1" applyFont="1" applyFill="1" applyBorder="1" applyAlignment="1">
      <alignment horizontal="center" vertical="top"/>
    </xf>
    <xf numFmtId="172" fontId="3" fillId="0" borderId="13" xfId="0" applyNumberFormat="1" applyFont="1" applyFill="1" applyBorder="1" applyAlignment="1">
      <alignment horizontal="center" vertical="top" wrapText="1"/>
    </xf>
    <xf numFmtId="172" fontId="3" fillId="0" borderId="13" xfId="0" applyNumberFormat="1" applyFont="1" applyBorder="1" applyAlignment="1">
      <alignment horizontal="center" vertical="center"/>
    </xf>
    <xf numFmtId="174" fontId="3" fillId="0" borderId="22" xfId="0" applyNumberFormat="1" applyFont="1" applyBorder="1" applyAlignment="1">
      <alignment horizontal="center" vertical="center"/>
    </xf>
    <xf numFmtId="172" fontId="3" fillId="0" borderId="24" xfId="0" applyNumberFormat="1" applyFont="1" applyBorder="1" applyAlignment="1">
      <alignment horizontal="center" vertical="center"/>
    </xf>
    <xf numFmtId="172" fontId="2" fillId="16" borderId="27" xfId="0" applyNumberFormat="1" applyFont="1" applyFill="1" applyBorder="1" applyAlignment="1">
      <alignment horizontal="center" vertical="center"/>
    </xf>
    <xf numFmtId="172" fontId="2" fillId="16" borderId="35" xfId="0" applyNumberFormat="1" applyFont="1" applyFill="1" applyBorder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top" wrapText="1"/>
    </xf>
    <xf numFmtId="172" fontId="2" fillId="24" borderId="66" xfId="0" applyNumberFormat="1" applyFont="1" applyFill="1" applyBorder="1" applyAlignment="1">
      <alignment horizontal="center" vertical="top"/>
    </xf>
    <xf numFmtId="172" fontId="2" fillId="16" borderId="67" xfId="0" applyNumberFormat="1" applyFont="1" applyFill="1" applyBorder="1" applyAlignment="1">
      <alignment horizontal="center" vertical="top"/>
    </xf>
    <xf numFmtId="172" fontId="2" fillId="0" borderId="25" xfId="0" applyNumberFormat="1" applyFont="1" applyFill="1" applyBorder="1" applyAlignment="1">
      <alignment horizontal="center" vertical="top" wrapText="1"/>
    </xf>
    <xf numFmtId="172" fontId="3" fillId="0" borderId="66" xfId="0" applyNumberFormat="1" applyFont="1" applyFill="1" applyBorder="1" applyAlignment="1">
      <alignment horizontal="center" vertical="top" wrapText="1"/>
    </xf>
    <xf numFmtId="172" fontId="3" fillId="0" borderId="25" xfId="0" applyNumberFormat="1" applyFont="1" applyBorder="1" applyAlignment="1">
      <alignment horizontal="center" vertical="center"/>
    </xf>
    <xf numFmtId="172" fontId="3" fillId="0" borderId="66" xfId="0" applyNumberFormat="1" applyFont="1" applyBorder="1" applyAlignment="1">
      <alignment horizontal="center" vertical="center"/>
    </xf>
    <xf numFmtId="0" fontId="4" fillId="24" borderId="68" xfId="0" applyFont="1" applyFill="1" applyBorder="1" applyAlignment="1">
      <alignment horizontal="left" vertical="top" wrapText="1"/>
    </xf>
    <xf numFmtId="0" fontId="9" fillId="24" borderId="68" xfId="0" applyFont="1" applyFill="1" applyBorder="1" applyAlignment="1">
      <alignment horizontal="left" vertical="top" wrapText="1"/>
    </xf>
    <xf numFmtId="49" fontId="4" fillId="25" borderId="44" xfId="0" applyNumberFormat="1" applyFont="1" applyFill="1" applyBorder="1" applyAlignment="1">
      <alignment horizontal="center" vertical="top"/>
    </xf>
    <xf numFmtId="172" fontId="4" fillId="25" borderId="15" xfId="0" applyNumberFormat="1" applyFont="1" applyFill="1" applyBorder="1" applyAlignment="1">
      <alignment horizontal="center" vertical="top"/>
    </xf>
    <xf numFmtId="172" fontId="4" fillId="25" borderId="28" xfId="0" applyNumberFormat="1" applyFont="1" applyFill="1" applyBorder="1" applyAlignment="1">
      <alignment horizontal="center" vertical="top"/>
    </xf>
    <xf numFmtId="172" fontId="3" fillId="24" borderId="25" xfId="0" applyNumberFormat="1" applyFont="1" applyFill="1" applyBorder="1" applyAlignment="1">
      <alignment horizontal="center" vertical="top"/>
    </xf>
    <xf numFmtId="0" fontId="5" fillId="25" borderId="68" xfId="0" applyFont="1" applyFill="1" applyBorder="1" applyAlignment="1">
      <alignment horizontal="left" vertical="top" wrapText="1"/>
    </xf>
    <xf numFmtId="0" fontId="0" fillId="25" borderId="68" xfId="0" applyFont="1" applyFill="1" applyBorder="1" applyAlignment="1">
      <alignment horizontal="left" vertical="top" wrapText="1"/>
    </xf>
    <xf numFmtId="0" fontId="3" fillId="0" borderId="50" xfId="0" applyFont="1" applyBorder="1" applyAlignment="1">
      <alignment horizontal="center" vertical="top" wrapText="1"/>
    </xf>
    <xf numFmtId="172" fontId="3" fillId="0" borderId="25" xfId="0" applyNumberFormat="1" applyFont="1" applyFill="1" applyBorder="1" applyAlignment="1">
      <alignment horizontal="center" vertical="top" wrapText="1"/>
    </xf>
    <xf numFmtId="172" fontId="3" fillId="0" borderId="54" xfId="0" applyNumberFormat="1" applyFont="1" applyFill="1" applyBorder="1" applyAlignment="1">
      <alignment horizontal="center" vertical="top" wrapText="1"/>
    </xf>
    <xf numFmtId="172" fontId="3" fillId="0" borderId="22" xfId="0" applyNumberFormat="1" applyFont="1" applyFill="1" applyBorder="1" applyAlignment="1">
      <alignment horizontal="center" vertical="top" wrapText="1"/>
    </xf>
    <xf numFmtId="172" fontId="3" fillId="0" borderId="23" xfId="0" applyNumberFormat="1" applyFont="1" applyFill="1" applyBorder="1" applyAlignment="1">
      <alignment horizontal="center" vertical="top" wrapText="1"/>
    </xf>
    <xf numFmtId="0" fontId="7" fillId="24" borderId="43" xfId="0" applyFont="1" applyFill="1" applyBorder="1" applyAlignment="1">
      <alignment horizontal="center" vertical="top"/>
    </xf>
    <xf numFmtId="0" fontId="14" fillId="0" borderId="0" xfId="0" applyFont="1" applyAlignment="1">
      <alignment horizontal="left" vertical="top" wrapText="1"/>
    </xf>
    <xf numFmtId="0" fontId="5" fillId="0" borderId="37" xfId="0" applyFont="1" applyBorder="1" applyAlignment="1">
      <alignment horizontal="center" vertical="center" textRotation="90"/>
    </xf>
    <xf numFmtId="49" fontId="4" fillId="8" borderId="37" xfId="0" applyNumberFormat="1" applyFont="1" applyFill="1" applyBorder="1" applyAlignment="1">
      <alignment horizontal="center" vertical="top" wrapText="1"/>
    </xf>
    <xf numFmtId="49" fontId="4" fillId="8" borderId="37" xfId="0" applyNumberFormat="1" applyFont="1" applyFill="1" applyBorder="1" applyAlignment="1">
      <alignment horizontal="center" vertical="top"/>
    </xf>
    <xf numFmtId="49" fontId="4" fillId="4" borderId="37" xfId="0" applyNumberFormat="1" applyFont="1" applyFill="1" applyBorder="1" applyAlignment="1">
      <alignment horizontal="center" vertical="top"/>
    </xf>
    <xf numFmtId="0" fontId="4" fillId="0" borderId="37" xfId="0" applyFont="1" applyFill="1" applyBorder="1" applyAlignment="1">
      <alignment vertical="top" wrapText="1"/>
    </xf>
    <xf numFmtId="49" fontId="4" fillId="8" borderId="69" xfId="0" applyNumberFormat="1" applyFont="1" applyFill="1" applyBorder="1" applyAlignment="1">
      <alignment vertical="top"/>
    </xf>
    <xf numFmtId="49" fontId="4" fillId="8" borderId="37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left" vertical="top"/>
    </xf>
    <xf numFmtId="0" fontId="4" fillId="0" borderId="69" xfId="0" applyFont="1" applyFill="1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4" fillId="0" borderId="3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2" fillId="0" borderId="70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/>
    </xf>
    <xf numFmtId="172" fontId="19" fillId="0" borderId="71" xfId="0" applyNumberFormat="1" applyFont="1" applyBorder="1" applyAlignment="1">
      <alignment horizontal="center"/>
    </xf>
    <xf numFmtId="172" fontId="19" fillId="16" borderId="72" xfId="0" applyNumberFormat="1" applyFont="1" applyFill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49" fontId="4" fillId="4" borderId="62" xfId="0" applyNumberFormat="1" applyFont="1" applyFill="1" applyBorder="1" applyAlignment="1">
      <alignment vertical="top"/>
    </xf>
    <xf numFmtId="49" fontId="4" fillId="4" borderId="73" xfId="0" applyNumberFormat="1" applyFont="1" applyFill="1" applyBorder="1" applyAlignment="1">
      <alignment vertical="top"/>
    </xf>
    <xf numFmtId="49" fontId="4" fillId="8" borderId="73" xfId="0" applyNumberFormat="1" applyFont="1" applyFill="1" applyBorder="1" applyAlignment="1">
      <alignment vertical="top"/>
    </xf>
    <xf numFmtId="49" fontId="4" fillId="25" borderId="62" xfId="0" applyNumberFormat="1" applyFont="1" applyFill="1" applyBorder="1" applyAlignment="1">
      <alignment vertical="top"/>
    </xf>
    <xf numFmtId="49" fontId="4" fillId="25" borderId="69" xfId="0" applyNumberFormat="1" applyFont="1" applyFill="1" applyBorder="1" applyAlignment="1">
      <alignment vertical="top"/>
    </xf>
    <xf numFmtId="49" fontId="4" fillId="25" borderId="73" xfId="0" applyNumberFormat="1" applyFont="1" applyFill="1" applyBorder="1" applyAlignment="1">
      <alignment vertical="top"/>
    </xf>
    <xf numFmtId="49" fontId="4" fillId="4" borderId="37" xfId="0" applyNumberFormat="1" applyFont="1" applyFill="1" applyBorder="1" applyAlignment="1">
      <alignment vertical="top"/>
    </xf>
    <xf numFmtId="49" fontId="4" fillId="25" borderId="37" xfId="0" applyNumberFormat="1" applyFont="1" applyFill="1" applyBorder="1" applyAlignment="1">
      <alignment vertical="top"/>
    </xf>
    <xf numFmtId="172" fontId="4" fillId="16" borderId="62" xfId="0" applyNumberFormat="1" applyFont="1" applyFill="1" applyBorder="1" applyAlignment="1">
      <alignment vertical="top"/>
    </xf>
    <xf numFmtId="172" fontId="4" fillId="16" borderId="69" xfId="0" applyNumberFormat="1" applyFont="1" applyFill="1" applyBorder="1" applyAlignment="1">
      <alignment vertical="top"/>
    </xf>
    <xf numFmtId="172" fontId="4" fillId="16" borderId="37" xfId="0" applyNumberFormat="1" applyFont="1" applyFill="1" applyBorder="1" applyAlignment="1">
      <alignment vertical="top"/>
    </xf>
    <xf numFmtId="0" fontId="5" fillId="0" borderId="74" xfId="0" applyFont="1" applyBorder="1" applyAlignment="1">
      <alignment vertical="top"/>
    </xf>
    <xf numFmtId="0" fontId="15" fillId="0" borderId="75" xfId="0" applyFont="1" applyBorder="1" applyAlignment="1">
      <alignment horizontal="center" vertical="top" wrapText="1"/>
    </xf>
    <xf numFmtId="172" fontId="19" fillId="0" borderId="76" xfId="0" applyNumberFormat="1" applyFont="1" applyFill="1" applyBorder="1" applyAlignment="1">
      <alignment horizontal="center"/>
    </xf>
    <xf numFmtId="172" fontId="19" fillId="0" borderId="77" xfId="0" applyNumberFormat="1" applyFont="1" applyFill="1" applyBorder="1" applyAlignment="1">
      <alignment horizontal="center"/>
    </xf>
    <xf numFmtId="172" fontId="19" fillId="0" borderId="68" xfId="0" applyNumberFormat="1" applyFont="1" applyFill="1" applyBorder="1" applyAlignment="1">
      <alignment horizontal="center"/>
    </xf>
    <xf numFmtId="0" fontId="4" fillId="0" borderId="78" xfId="0" applyFont="1" applyFill="1" applyBorder="1" applyAlignment="1">
      <alignment vertical="top" wrapText="1"/>
    </xf>
    <xf numFmtId="0" fontId="3" fillId="0" borderId="21" xfId="0" applyFont="1" applyBorder="1" applyAlignment="1">
      <alignment horizontal="center" vertical="top"/>
    </xf>
    <xf numFmtId="0" fontId="3" fillId="0" borderId="79" xfId="0" applyFont="1" applyBorder="1" applyAlignment="1">
      <alignment horizontal="center" vertical="top"/>
    </xf>
    <xf numFmtId="1" fontId="4" fillId="16" borderId="37" xfId="0" applyNumberFormat="1" applyFont="1" applyFill="1" applyBorder="1" applyAlignment="1">
      <alignment horizontal="right" vertical="top"/>
    </xf>
    <xf numFmtId="1" fontId="19" fillId="25" borderId="72" xfId="0" applyNumberFormat="1" applyFont="1" applyFill="1" applyBorder="1" applyAlignment="1">
      <alignment horizontal="center"/>
    </xf>
    <xf numFmtId="1" fontId="19" fillId="16" borderId="80" xfId="0" applyNumberFormat="1" applyFont="1" applyFill="1" applyBorder="1" applyAlignment="1">
      <alignment horizontal="center"/>
    </xf>
    <xf numFmtId="1" fontId="19" fillId="0" borderId="81" xfId="0" applyNumberFormat="1" applyFont="1" applyBorder="1" applyAlignment="1">
      <alignment horizontal="center"/>
    </xf>
    <xf numFmtId="1" fontId="19" fillId="0" borderId="71" xfId="0" applyNumberFormat="1" applyFont="1" applyBorder="1" applyAlignment="1">
      <alignment horizontal="center"/>
    </xf>
    <xf numFmtId="1" fontId="19" fillId="11" borderId="21" xfId="0" applyNumberFormat="1" applyFont="1" applyFill="1" applyBorder="1" applyAlignment="1">
      <alignment horizontal="center"/>
    </xf>
    <xf numFmtId="0" fontId="4" fillId="0" borderId="37" xfId="0" applyFont="1" applyBorder="1" applyAlignment="1">
      <alignment wrapText="1"/>
    </xf>
    <xf numFmtId="0" fontId="4" fillId="0" borderId="37" xfId="0" applyFont="1" applyBorder="1" applyAlignment="1">
      <alignment vertical="top"/>
    </xf>
    <xf numFmtId="0" fontId="4" fillId="0" borderId="37" xfId="0" applyFont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 wrapText="1"/>
    </xf>
    <xf numFmtId="0" fontId="5" fillId="0" borderId="82" xfId="0" applyFont="1" applyFill="1" applyBorder="1" applyAlignment="1">
      <alignment vertical="top" wrapText="1"/>
    </xf>
    <xf numFmtId="0" fontId="18" fillId="0" borderId="72" xfId="0" applyFont="1" applyBorder="1" applyAlignment="1">
      <alignment horizontal="center" vertical="center"/>
    </xf>
    <xf numFmtId="0" fontId="18" fillId="25" borderId="63" xfId="0" applyFont="1" applyFill="1" applyBorder="1" applyAlignment="1">
      <alignment horizontal="center"/>
    </xf>
    <xf numFmtId="0" fontId="18" fillId="25" borderId="70" xfId="0" applyFont="1" applyFill="1" applyBorder="1" applyAlignment="1">
      <alignment horizontal="center"/>
    </xf>
    <xf numFmtId="0" fontId="18" fillId="25" borderId="72" xfId="0" applyFont="1" applyFill="1" applyBorder="1" applyAlignment="1">
      <alignment horizontal="center"/>
    </xf>
    <xf numFmtId="0" fontId="21" fillId="11" borderId="63" xfId="0" applyFont="1" applyFill="1" applyBorder="1" applyAlignment="1">
      <alignment horizontal="center"/>
    </xf>
    <xf numFmtId="0" fontId="21" fillId="11" borderId="70" xfId="0" applyFont="1" applyFill="1" applyBorder="1" applyAlignment="1">
      <alignment horizontal="center"/>
    </xf>
    <xf numFmtId="0" fontId="21" fillId="11" borderId="72" xfId="0" applyFont="1" applyFill="1" applyBorder="1" applyAlignment="1">
      <alignment horizontal="center"/>
    </xf>
    <xf numFmtId="0" fontId="18" fillId="0" borderId="63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wrapText="1"/>
    </xf>
    <xf numFmtId="0" fontId="20" fillId="0" borderId="77" xfId="0" applyFont="1" applyBorder="1" applyAlignment="1">
      <alignment horizontal="center" wrapText="1"/>
    </xf>
    <xf numFmtId="0" fontId="20" fillId="0" borderId="83" xfId="0" applyFont="1" applyBorder="1" applyAlignment="1">
      <alignment horizontal="center" wrapText="1"/>
    </xf>
    <xf numFmtId="0" fontId="5" fillId="0" borderId="38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4" fillId="8" borderId="62" xfId="0" applyNumberFormat="1" applyFont="1" applyFill="1" applyBorder="1" applyAlignment="1">
      <alignment horizontal="right" vertical="top"/>
    </xf>
    <xf numFmtId="49" fontId="4" fillId="8" borderId="69" xfId="0" applyNumberFormat="1" applyFont="1" applyFill="1" applyBorder="1" applyAlignment="1">
      <alignment horizontal="right" vertical="top"/>
    </xf>
    <xf numFmtId="49" fontId="4" fillId="25" borderId="37" xfId="0" applyNumberFormat="1" applyFont="1" applyFill="1" applyBorder="1" applyAlignment="1">
      <alignment horizontal="right" vertical="top"/>
    </xf>
    <xf numFmtId="49" fontId="17" fillId="4" borderId="37" xfId="0" applyNumberFormat="1" applyFont="1" applyFill="1" applyBorder="1" applyAlignment="1">
      <alignment horizontal="right" vertical="top"/>
    </xf>
    <xf numFmtId="0" fontId="4" fillId="8" borderId="37" xfId="0" applyFont="1" applyFill="1" applyBorder="1" applyAlignment="1">
      <alignment horizontal="left" vertical="top" wrapText="1"/>
    </xf>
    <xf numFmtId="0" fontId="4" fillId="4" borderId="37" xfId="0" applyFont="1" applyFill="1" applyBorder="1" applyAlignment="1">
      <alignment horizontal="left" vertical="top" wrapText="1"/>
    </xf>
    <xf numFmtId="0" fontId="20" fillId="0" borderId="84" xfId="0" applyFont="1" applyFill="1" applyBorder="1" applyAlignment="1">
      <alignment horizontal="center" wrapText="1"/>
    </xf>
    <xf numFmtId="0" fontId="20" fillId="0" borderId="59" xfId="0" applyFont="1" applyFill="1" applyBorder="1" applyAlignment="1">
      <alignment horizontal="center" wrapText="1"/>
    </xf>
    <xf numFmtId="0" fontId="20" fillId="0" borderId="76" xfId="0" applyFont="1" applyFill="1" applyBorder="1" applyAlignment="1">
      <alignment horizontal="center" wrapText="1"/>
    </xf>
    <xf numFmtId="0" fontId="20" fillId="0" borderId="83" xfId="0" applyFont="1" applyFill="1" applyBorder="1" applyAlignment="1">
      <alignment horizontal="center" wrapText="1"/>
    </xf>
    <xf numFmtId="0" fontId="20" fillId="0" borderId="69" xfId="0" applyFont="1" applyFill="1" applyBorder="1" applyAlignment="1">
      <alignment horizontal="center" wrapText="1"/>
    </xf>
    <xf numFmtId="0" fontId="20" fillId="0" borderId="77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justify" vertical="justify" wrapText="1"/>
    </xf>
    <xf numFmtId="0" fontId="5" fillId="0" borderId="0" xfId="0" applyFont="1" applyAlignment="1">
      <alignment horizontal="justify" vertical="justify" wrapText="1"/>
    </xf>
    <xf numFmtId="0" fontId="3" fillId="0" borderId="83" xfId="0" applyFont="1" applyBorder="1" applyAlignment="1">
      <alignment horizontal="center" wrapText="1"/>
    </xf>
    <xf numFmtId="0" fontId="3" fillId="0" borderId="69" xfId="0" applyFont="1" applyBorder="1" applyAlignment="1">
      <alignment horizontal="center" wrapText="1"/>
    </xf>
    <xf numFmtId="0" fontId="3" fillId="0" borderId="77" xfId="0" applyFont="1" applyBorder="1" applyAlignment="1">
      <alignment horizontal="center" wrapText="1"/>
    </xf>
    <xf numFmtId="0" fontId="18" fillId="16" borderId="63" xfId="0" applyFont="1" applyFill="1" applyBorder="1" applyAlignment="1">
      <alignment horizontal="center"/>
    </xf>
    <xf numFmtId="0" fontId="18" fillId="16" borderId="70" xfId="0" applyFont="1" applyFill="1" applyBorder="1" applyAlignment="1">
      <alignment horizontal="center"/>
    </xf>
    <xf numFmtId="0" fontId="18" fillId="16" borderId="72" xfId="0" applyFont="1" applyFill="1" applyBorder="1" applyAlignment="1">
      <alignment horizontal="center"/>
    </xf>
    <xf numFmtId="0" fontId="18" fillId="16" borderId="63" xfId="0" applyFont="1" applyFill="1" applyBorder="1" applyAlignment="1">
      <alignment horizontal="center" wrapText="1"/>
    </xf>
    <xf numFmtId="0" fontId="18" fillId="16" borderId="70" xfId="0" applyFont="1" applyFill="1" applyBorder="1" applyAlignment="1">
      <alignment horizontal="center" wrapText="1"/>
    </xf>
    <xf numFmtId="0" fontId="18" fillId="16" borderId="72" xfId="0" applyFont="1" applyFill="1" applyBorder="1" applyAlignment="1">
      <alignment horizontal="center" wrapText="1"/>
    </xf>
    <xf numFmtId="0" fontId="5" fillId="0" borderId="37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4" fillId="25" borderId="37" xfId="0" applyFont="1" applyFill="1" applyBorder="1" applyAlignment="1">
      <alignment horizontal="left" vertical="top" wrapText="1"/>
    </xf>
    <xf numFmtId="0" fontId="11" fillId="25" borderId="37" xfId="0" applyFont="1" applyFill="1" applyBorder="1" applyAlignment="1">
      <alignment horizontal="left" vertical="top" wrapText="1"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85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49" fontId="4" fillId="8" borderId="37" xfId="0" applyNumberFormat="1" applyFont="1" applyFill="1" applyBorder="1" applyAlignment="1">
      <alignment horizontal="center" vertical="top"/>
    </xf>
    <xf numFmtId="49" fontId="4" fillId="4" borderId="37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86" xfId="0" applyNumberFormat="1" applyFont="1" applyFill="1" applyBorder="1" applyAlignment="1">
      <alignment horizontal="center" vertical="top"/>
    </xf>
    <xf numFmtId="0" fontId="4" fillId="16" borderId="37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86" xfId="0" applyFont="1" applyFill="1" applyBorder="1" applyAlignment="1">
      <alignment horizontal="left" vertical="top" wrapText="1"/>
    </xf>
    <xf numFmtId="0" fontId="5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0" fontId="15" fillId="0" borderId="75" xfId="0" applyFont="1" applyBorder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49" fontId="2" fillId="4" borderId="41" xfId="0" applyNumberFormat="1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49" fontId="2" fillId="0" borderId="41" xfId="0" applyNumberFormat="1" applyFont="1" applyBorder="1" applyAlignment="1">
      <alignment horizontal="center" vertical="top" wrapText="1"/>
    </xf>
    <xf numFmtId="49" fontId="2" fillId="8" borderId="14" xfId="0" applyNumberFormat="1" applyFont="1" applyFill="1" applyBorder="1" applyAlignment="1">
      <alignment horizontal="center" vertical="top" wrapText="1"/>
    </xf>
    <xf numFmtId="49" fontId="2" fillId="8" borderId="15" xfId="0" applyNumberFormat="1" applyFont="1" applyFill="1" applyBorder="1" applyAlignment="1">
      <alignment horizontal="center" vertical="top" wrapText="1"/>
    </xf>
    <xf numFmtId="49" fontId="2" fillId="4" borderId="28" xfId="0" applyNumberFormat="1" applyFont="1" applyFill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9" fontId="2" fillId="8" borderId="22" xfId="0" applyNumberFormat="1" applyFont="1" applyFill="1" applyBorder="1" applyAlignment="1">
      <alignment horizontal="center" vertical="top"/>
    </xf>
    <xf numFmtId="49" fontId="2" fillId="8" borderId="27" xfId="0" applyNumberFormat="1" applyFont="1" applyFill="1" applyBorder="1" applyAlignment="1">
      <alignment horizontal="center" vertical="top"/>
    </xf>
    <xf numFmtId="0" fontId="4" fillId="24" borderId="42" xfId="0" applyFont="1" applyFill="1" applyBorder="1" applyAlignment="1">
      <alignment horizontal="left" vertical="top" wrapText="1"/>
    </xf>
    <xf numFmtId="0" fontId="9" fillId="24" borderId="29" xfId="0" applyFont="1" applyFill="1" applyBorder="1" applyAlignment="1">
      <alignment horizontal="left" vertical="top" wrapText="1"/>
    </xf>
    <xf numFmtId="0" fontId="7" fillId="0" borderId="84" xfId="0" applyFont="1" applyFill="1" applyBorder="1" applyAlignment="1">
      <alignment horizontal="center" vertical="top" wrapText="1"/>
    </xf>
    <xf numFmtId="0" fontId="7" fillId="0" borderId="87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49" fontId="2" fillId="4" borderId="23" xfId="0" applyNumberFormat="1" applyFont="1" applyFill="1" applyBorder="1" applyAlignment="1">
      <alignment horizontal="center" vertical="top"/>
    </xf>
    <xf numFmtId="49" fontId="2" fillId="4" borderId="26" xfId="0" applyNumberFormat="1" applyFont="1" applyFill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top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49" fontId="7" fillId="0" borderId="18" xfId="0" applyNumberFormat="1" applyFont="1" applyBorder="1" applyAlignment="1">
      <alignment horizontal="center" vertical="top" wrapText="1"/>
    </xf>
    <xf numFmtId="0" fontId="5" fillId="24" borderId="42" xfId="0" applyFont="1" applyFill="1" applyBorder="1" applyAlignment="1">
      <alignment horizontal="left" vertical="top" wrapText="1"/>
    </xf>
    <xf numFmtId="0" fontId="0" fillId="24" borderId="29" xfId="0" applyFont="1" applyFill="1" applyBorder="1" applyAlignment="1">
      <alignment horizontal="left" vertical="top" wrapText="1"/>
    </xf>
    <xf numFmtId="49" fontId="10" fillId="0" borderId="88" xfId="0" applyNumberFormat="1" applyFont="1" applyBorder="1" applyAlignment="1">
      <alignment horizontal="center" vertical="top" wrapText="1"/>
    </xf>
    <xf numFmtId="0" fontId="0" fillId="0" borderId="89" xfId="0" applyBorder="1" applyAlignment="1">
      <alignment horizontal="center" vertical="top" wrapText="1"/>
    </xf>
    <xf numFmtId="49" fontId="10" fillId="0" borderId="59" xfId="0" applyNumberFormat="1" applyFont="1" applyBorder="1" applyAlignment="1">
      <alignment horizontal="center" vertical="top"/>
    </xf>
    <xf numFmtId="49" fontId="7" fillId="0" borderId="60" xfId="0" applyNumberFormat="1" applyFont="1" applyBorder="1" applyAlignment="1">
      <alignment horizontal="center" vertical="top"/>
    </xf>
    <xf numFmtId="0" fontId="12" fillId="24" borderId="42" xfId="0" applyFont="1" applyFill="1" applyBorder="1" applyAlignment="1">
      <alignment horizontal="left" vertical="top" wrapText="1"/>
    </xf>
    <xf numFmtId="0" fontId="13" fillId="24" borderId="29" xfId="0" applyFont="1" applyFill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center" vertical="top"/>
    </xf>
    <xf numFmtId="0" fontId="7" fillId="0" borderId="38" xfId="0" applyFont="1" applyFill="1" applyBorder="1" applyAlignment="1">
      <alignment horizontal="center" vertical="top" wrapText="1"/>
    </xf>
    <xf numFmtId="49" fontId="7" fillId="0" borderId="90" xfId="0" applyNumberFormat="1" applyFont="1" applyBorder="1" applyAlignment="1">
      <alignment horizontal="center" vertical="top" wrapText="1"/>
    </xf>
    <xf numFmtId="49" fontId="7" fillId="0" borderId="43" xfId="0" applyNumberFormat="1" applyFont="1" applyBorder="1" applyAlignment="1">
      <alignment horizontal="center" vertical="top" wrapText="1"/>
    </xf>
    <xf numFmtId="49" fontId="7" fillId="0" borderId="34" xfId="0" applyNumberFormat="1" applyFont="1" applyBorder="1" applyAlignment="1">
      <alignment horizontal="center" vertical="top" wrapText="1"/>
    </xf>
    <xf numFmtId="0" fontId="5" fillId="25" borderId="42" xfId="0" applyFont="1" applyFill="1" applyBorder="1" applyAlignment="1">
      <alignment horizontal="left" vertical="top" wrapText="1"/>
    </xf>
    <xf numFmtId="0" fontId="0" fillId="25" borderId="29" xfId="0" applyFont="1" applyFill="1" applyBorder="1" applyAlignment="1">
      <alignment horizontal="left" vertical="top" wrapText="1"/>
    </xf>
    <xf numFmtId="0" fontId="5" fillId="25" borderId="11" xfId="0" applyFont="1" applyFill="1" applyBorder="1" applyAlignment="1">
      <alignment horizontal="left" vertical="top" wrapText="1"/>
    </xf>
    <xf numFmtId="0" fontId="5" fillId="25" borderId="12" xfId="0" applyFont="1" applyFill="1" applyBorder="1" applyAlignment="1">
      <alignment horizontal="left" vertical="top" wrapText="1"/>
    </xf>
    <xf numFmtId="0" fontId="0" fillId="0" borderId="54" xfId="0" applyBorder="1" applyAlignment="1">
      <alignment horizontal="center" vertical="top" wrapText="1"/>
    </xf>
    <xf numFmtId="49" fontId="2" fillId="8" borderId="36" xfId="0" applyNumberFormat="1" applyFont="1" applyFill="1" applyBorder="1" applyAlignment="1">
      <alignment horizontal="center" vertical="top" wrapText="1"/>
    </xf>
    <xf numFmtId="0" fontId="0" fillId="0" borderId="88" xfId="0" applyBorder="1" applyAlignment="1">
      <alignment horizontal="center" vertical="top" wrapText="1"/>
    </xf>
    <xf numFmtId="49" fontId="10" fillId="0" borderId="89" xfId="0" applyNumberFormat="1" applyFont="1" applyBorder="1" applyAlignment="1">
      <alignment horizontal="center" vertical="top" wrapText="1"/>
    </xf>
    <xf numFmtId="0" fontId="4" fillId="24" borderId="29" xfId="0" applyFont="1" applyFill="1" applyBorder="1" applyAlignment="1">
      <alignment horizontal="left" vertical="top" wrapText="1"/>
    </xf>
    <xf numFmtId="49" fontId="7" fillId="0" borderId="19" xfId="0" applyNumberFormat="1" applyFont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49" fontId="2" fillId="8" borderId="25" xfId="0" applyNumberFormat="1" applyFont="1" applyFill="1" applyBorder="1" applyAlignment="1">
      <alignment horizontal="center" vertical="top"/>
    </xf>
    <xf numFmtId="49" fontId="2" fillId="4" borderId="54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49" fontId="2" fillId="0" borderId="54" xfId="0" applyNumberFormat="1" applyFont="1" applyBorder="1" applyAlignment="1">
      <alignment horizontal="center" vertical="top"/>
    </xf>
    <xf numFmtId="49" fontId="4" fillId="25" borderId="91" xfId="0" applyNumberFormat="1" applyFont="1" applyFill="1" applyBorder="1" applyAlignment="1">
      <alignment horizontal="right" vertical="top"/>
    </xf>
    <xf numFmtId="49" fontId="4" fillId="25" borderId="70" xfId="0" applyNumberFormat="1" applyFont="1" applyFill="1" applyBorder="1" applyAlignment="1">
      <alignment horizontal="right" vertical="top"/>
    </xf>
    <xf numFmtId="49" fontId="4" fillId="25" borderId="72" xfId="0" applyNumberFormat="1" applyFont="1" applyFill="1" applyBorder="1" applyAlignment="1">
      <alignment horizontal="right" vertical="top"/>
    </xf>
    <xf numFmtId="49" fontId="4" fillId="4" borderId="91" xfId="0" applyNumberFormat="1" applyFont="1" applyFill="1" applyBorder="1" applyAlignment="1">
      <alignment horizontal="right" vertical="top"/>
    </xf>
    <xf numFmtId="49" fontId="4" fillId="4" borderId="70" xfId="0" applyNumberFormat="1" applyFont="1" applyFill="1" applyBorder="1" applyAlignment="1">
      <alignment horizontal="right" vertical="top"/>
    </xf>
    <xf numFmtId="49" fontId="4" fillId="4" borderId="72" xfId="0" applyNumberFormat="1" applyFont="1" applyFill="1" applyBorder="1" applyAlignment="1">
      <alignment horizontal="right" vertical="top"/>
    </xf>
    <xf numFmtId="0" fontId="2" fillId="0" borderId="22" xfId="40" applyFont="1" applyBorder="1" applyAlignment="1">
      <alignment horizontal="center" vertical="center" wrapText="1"/>
      <protection/>
    </xf>
    <xf numFmtId="0" fontId="2" fillId="0" borderId="23" xfId="40" applyFont="1" applyBorder="1" applyAlignment="1">
      <alignment horizontal="center" vertical="center" wrapText="1"/>
      <protection/>
    </xf>
    <xf numFmtId="0" fontId="2" fillId="0" borderId="24" xfId="40" applyFont="1" applyBorder="1" applyAlignment="1">
      <alignment horizontal="center" vertical="center" wrapText="1"/>
      <protection/>
    </xf>
    <xf numFmtId="0" fontId="7" fillId="0" borderId="56" xfId="40" applyFont="1" applyBorder="1" applyAlignment="1">
      <alignment horizontal="center" vertical="center" textRotation="90" wrapText="1"/>
      <protection/>
    </xf>
    <xf numFmtId="0" fontId="7" fillId="0" borderId="25" xfId="40" applyFont="1" applyBorder="1" applyAlignment="1">
      <alignment horizontal="center" vertical="center" textRotation="90" wrapText="1"/>
      <protection/>
    </xf>
    <xf numFmtId="0" fontId="5" fillId="0" borderId="11" xfId="40" applyFont="1" applyFill="1" applyBorder="1" applyAlignment="1">
      <alignment vertical="top" wrapText="1"/>
      <protection/>
    </xf>
    <xf numFmtId="0" fontId="5" fillId="0" borderId="13" xfId="40" applyFont="1" applyFill="1" applyBorder="1" applyAlignment="1">
      <alignment vertical="top" wrapText="1"/>
      <protection/>
    </xf>
    <xf numFmtId="0" fontId="0" fillId="0" borderId="13" xfId="40" applyFont="1" applyBorder="1" applyAlignment="1">
      <alignment vertical="top" wrapText="1"/>
      <protection/>
    </xf>
    <xf numFmtId="0" fontId="7" fillId="0" borderId="37" xfId="40" applyFont="1" applyBorder="1" applyAlignment="1">
      <alignment horizontal="center" vertical="center"/>
      <protection/>
    </xf>
    <xf numFmtId="0" fontId="7" fillId="0" borderId="67" xfId="40" applyFont="1" applyFill="1" applyBorder="1" applyAlignment="1">
      <alignment horizontal="center" vertical="center" textRotation="90" wrapText="1"/>
      <protection/>
    </xf>
    <xf numFmtId="0" fontId="7" fillId="0" borderId="66" xfId="40" applyFont="1" applyFill="1" applyBorder="1" applyAlignment="1">
      <alignment horizontal="center" vertical="center" textRotation="90" wrapText="1"/>
      <protection/>
    </xf>
    <xf numFmtId="0" fontId="3" fillId="0" borderId="36" xfId="40" applyFont="1" applyBorder="1" applyAlignment="1">
      <alignment horizontal="center" vertical="top"/>
      <protection/>
    </xf>
    <xf numFmtId="0" fontId="3" fillId="0" borderId="38" xfId="40" applyFont="1" applyBorder="1" applyAlignment="1">
      <alignment horizontal="center" vertical="top"/>
      <protection/>
    </xf>
    <xf numFmtId="0" fontId="3" fillId="0" borderId="39" xfId="40" applyFont="1" applyBorder="1" applyAlignment="1">
      <alignment horizontal="center" vertical="top"/>
      <protection/>
    </xf>
    <xf numFmtId="0" fontId="5" fillId="0" borderId="41" xfId="40" applyFont="1" applyBorder="1" applyAlignment="1">
      <alignment horizontal="center" vertical="center" wrapText="1"/>
      <protection/>
    </xf>
    <xf numFmtId="0" fontId="5" fillId="0" borderId="54" xfId="40" applyFont="1" applyBorder="1" applyAlignment="1">
      <alignment horizontal="center" vertical="center" wrapText="1"/>
      <protection/>
    </xf>
    <xf numFmtId="0" fontId="7" fillId="0" borderId="18" xfId="40" applyNumberFormat="1" applyFont="1" applyBorder="1" applyAlignment="1">
      <alignment horizontal="center" vertical="center" textRotation="90" wrapText="1"/>
      <protection/>
    </xf>
    <xf numFmtId="0" fontId="7" fillId="0" borderId="43" xfId="40" applyNumberFormat="1" applyFont="1" applyBorder="1" applyAlignment="1">
      <alignment horizontal="center" vertical="center" textRotation="90" wrapText="1"/>
      <protection/>
    </xf>
    <xf numFmtId="49" fontId="4" fillId="25" borderId="63" xfId="0" applyNumberFormat="1" applyFont="1" applyFill="1" applyBorder="1" applyAlignment="1">
      <alignment horizontal="left" vertical="top"/>
    </xf>
    <xf numFmtId="49" fontId="4" fillId="25" borderId="70" xfId="0" applyNumberFormat="1" applyFont="1" applyFill="1" applyBorder="1" applyAlignment="1">
      <alignment horizontal="left" vertical="top"/>
    </xf>
    <xf numFmtId="49" fontId="4" fillId="25" borderId="72" xfId="0" applyNumberFormat="1" applyFont="1" applyFill="1" applyBorder="1" applyAlignment="1">
      <alignment horizontal="left" vertical="top"/>
    </xf>
    <xf numFmtId="0" fontId="5" fillId="24" borderId="11" xfId="0" applyFont="1" applyFill="1" applyBorder="1" applyAlignment="1">
      <alignment horizontal="left" vertical="top" wrapText="1"/>
    </xf>
    <xf numFmtId="0" fontId="0" fillId="24" borderId="12" xfId="0" applyFill="1" applyBorder="1" applyAlignment="1">
      <alignment horizontal="left" vertical="top" wrapText="1"/>
    </xf>
    <xf numFmtId="49" fontId="4" fillId="4" borderId="17" xfId="0" applyNumberFormat="1" applyFont="1" applyFill="1" applyBorder="1" applyAlignment="1">
      <alignment horizontal="right" vertical="top"/>
    </xf>
    <xf numFmtId="49" fontId="2" fillId="4" borderId="11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center" vertical="top" wrapText="1"/>
    </xf>
    <xf numFmtId="0" fontId="6" fillId="25" borderId="63" xfId="40" applyFont="1" applyFill="1" applyBorder="1" applyAlignment="1">
      <alignment horizontal="left" vertical="center" wrapText="1"/>
      <protection/>
    </xf>
    <xf numFmtId="0" fontId="6" fillId="25" borderId="70" xfId="40" applyFont="1" applyFill="1" applyBorder="1" applyAlignment="1">
      <alignment horizontal="left" vertical="center" wrapText="1"/>
      <protection/>
    </xf>
    <xf numFmtId="0" fontId="6" fillId="25" borderId="72" xfId="40" applyFont="1" applyFill="1" applyBorder="1" applyAlignment="1">
      <alignment horizontal="left" vertical="center" wrapText="1"/>
      <protection/>
    </xf>
    <xf numFmtId="49" fontId="2" fillId="25" borderId="63" xfId="40" applyNumberFormat="1" applyFont="1" applyFill="1" applyBorder="1" applyAlignment="1">
      <alignment horizontal="left" vertical="top"/>
      <protection/>
    </xf>
    <xf numFmtId="49" fontId="2" fillId="25" borderId="70" xfId="40" applyNumberFormat="1" applyFont="1" applyFill="1" applyBorder="1" applyAlignment="1">
      <alignment horizontal="left" vertical="top"/>
      <protection/>
    </xf>
    <xf numFmtId="49" fontId="2" fillId="25" borderId="72" xfId="40" applyNumberFormat="1" applyFont="1" applyFill="1" applyBorder="1" applyAlignment="1">
      <alignment horizontal="left" vertical="top"/>
      <protection/>
    </xf>
    <xf numFmtId="0" fontId="5" fillId="0" borderId="11" xfId="40" applyFont="1" applyFill="1" applyBorder="1" applyAlignment="1">
      <alignment horizontal="left" vertical="top" wrapText="1"/>
      <protection/>
    </xf>
    <xf numFmtId="0" fontId="5" fillId="0" borderId="12" xfId="40" applyFont="1" applyFill="1" applyBorder="1" applyAlignment="1">
      <alignment horizontal="left" vertical="top" wrapText="1"/>
      <protection/>
    </xf>
    <xf numFmtId="0" fontId="3" fillId="0" borderId="14" xfId="40" applyFont="1" applyFill="1" applyBorder="1" applyAlignment="1">
      <alignment horizontal="center" vertical="top" wrapText="1"/>
      <protection/>
    </xf>
    <xf numFmtId="0" fontId="3" fillId="0" borderId="15" xfId="40" applyFont="1" applyFill="1" applyBorder="1" applyAlignment="1">
      <alignment horizontal="center" vertical="top" wrapText="1"/>
      <protection/>
    </xf>
    <xf numFmtId="49" fontId="4" fillId="0" borderId="18" xfId="40" applyNumberFormat="1" applyFont="1" applyBorder="1" applyAlignment="1">
      <alignment horizontal="center" vertical="top"/>
      <protection/>
    </xf>
    <xf numFmtId="49" fontId="4" fillId="0" borderId="19" xfId="40" applyNumberFormat="1" applyFont="1" applyBorder="1" applyAlignment="1">
      <alignment horizontal="center" vertical="top"/>
      <protection/>
    </xf>
    <xf numFmtId="0" fontId="7" fillId="0" borderId="22" xfId="40" applyFont="1" applyBorder="1" applyAlignment="1">
      <alignment horizontal="center" vertical="center" textRotation="90" wrapText="1"/>
      <protection/>
    </xf>
    <xf numFmtId="0" fontId="7" fillId="0" borderId="40" xfId="40" applyFont="1" applyBorder="1" applyAlignment="1">
      <alignment horizontal="center" vertical="center" textRotation="90" wrapText="1"/>
      <protection/>
    </xf>
    <xf numFmtId="0" fontId="7" fillId="0" borderId="23" xfId="40" applyFont="1" applyBorder="1" applyAlignment="1">
      <alignment horizontal="center" vertical="center" textRotation="90" wrapText="1"/>
      <protection/>
    </xf>
    <xf numFmtId="0" fontId="7" fillId="0" borderId="37" xfId="40" applyFont="1" applyBorder="1" applyAlignment="1">
      <alignment horizontal="center" vertical="center" textRotation="90" wrapText="1"/>
      <protection/>
    </xf>
    <xf numFmtId="0" fontId="7" fillId="0" borderId="10" xfId="40" applyFont="1" applyBorder="1" applyAlignment="1">
      <alignment horizontal="center" vertical="center" textRotation="90" wrapText="1"/>
      <protection/>
    </xf>
    <xf numFmtId="0" fontId="7" fillId="0" borderId="18" xfId="40" applyFont="1" applyBorder="1" applyAlignment="1">
      <alignment horizontal="center" vertical="center" textRotation="90" wrapText="1"/>
      <protection/>
    </xf>
    <xf numFmtId="0" fontId="7" fillId="0" borderId="43" xfId="40" applyFont="1" applyBorder="1" applyAlignment="1">
      <alignment horizontal="center" vertical="center" textRotation="90" wrapText="1"/>
      <protection/>
    </xf>
    <xf numFmtId="0" fontId="7" fillId="0" borderId="41" xfId="40" applyFont="1" applyBorder="1" applyAlignment="1">
      <alignment horizontal="center" vertical="center" textRotation="90" wrapText="1"/>
      <protection/>
    </xf>
    <xf numFmtId="0" fontId="7" fillId="0" borderId="54" xfId="40" applyFont="1" applyBorder="1" applyAlignment="1">
      <alignment horizontal="center" vertical="center" textRotation="90" wrapText="1"/>
      <protection/>
    </xf>
    <xf numFmtId="0" fontId="7" fillId="0" borderId="61" xfId="40" applyFont="1" applyBorder="1" applyAlignment="1">
      <alignment horizontal="center" vertical="center" textRotation="90" wrapText="1"/>
      <protection/>
    </xf>
    <xf numFmtId="0" fontId="7" fillId="0" borderId="62" xfId="40" applyFont="1" applyBorder="1" applyAlignment="1">
      <alignment horizontal="center" vertical="center" textRotation="90" wrapText="1"/>
      <protection/>
    </xf>
    <xf numFmtId="0" fontId="7" fillId="0" borderId="65" xfId="40" applyFont="1" applyBorder="1" applyAlignment="1">
      <alignment horizontal="center" vertical="center" textRotation="90" wrapText="1"/>
      <protection/>
    </xf>
    <xf numFmtId="49" fontId="2" fillId="4" borderId="11" xfId="40" applyNumberFormat="1" applyFont="1" applyFill="1" applyBorder="1" applyAlignment="1">
      <alignment horizontal="center" vertical="top"/>
      <protection/>
    </xf>
    <xf numFmtId="49" fontId="2" fillId="4" borderId="13" xfId="40" applyNumberFormat="1" applyFont="1" applyFill="1" applyBorder="1" applyAlignment="1">
      <alignment horizontal="center" vertical="top"/>
      <protection/>
    </xf>
    <xf numFmtId="49" fontId="2" fillId="4" borderId="12" xfId="40" applyNumberFormat="1" applyFont="1" applyFill="1" applyBorder="1" applyAlignment="1">
      <alignment horizontal="center" vertical="top"/>
      <protection/>
    </xf>
    <xf numFmtId="49" fontId="2" fillId="0" borderId="41" xfId="40" applyNumberFormat="1" applyFont="1" applyBorder="1" applyAlignment="1">
      <alignment horizontal="center" vertical="top"/>
      <protection/>
    </xf>
    <xf numFmtId="49" fontId="2" fillId="0" borderId="54" xfId="40" applyNumberFormat="1" applyFont="1" applyBorder="1" applyAlignment="1">
      <alignment horizontal="center" vertical="top"/>
      <protection/>
    </xf>
    <xf numFmtId="49" fontId="2" fillId="0" borderId="28" xfId="40" applyNumberFormat="1" applyFont="1" applyBorder="1" applyAlignment="1">
      <alignment horizontal="center" vertical="top"/>
      <protection/>
    </xf>
    <xf numFmtId="49" fontId="4" fillId="0" borderId="43" xfId="40" applyNumberFormat="1" applyFont="1" applyBorder="1" applyAlignment="1">
      <alignment horizontal="center" vertical="top"/>
      <protection/>
    </xf>
    <xf numFmtId="0" fontId="7" fillId="0" borderId="25" xfId="40" applyFont="1" applyFill="1" applyBorder="1" applyAlignment="1">
      <alignment horizontal="center" vertical="top" wrapText="1"/>
      <protection/>
    </xf>
    <xf numFmtId="0" fontId="7" fillId="0" borderId="15" xfId="40" applyFont="1" applyFill="1" applyBorder="1" applyAlignment="1">
      <alignment horizontal="center" vertical="top" wrapText="1"/>
      <protection/>
    </xf>
    <xf numFmtId="49" fontId="3" fillId="0" borderId="66" xfId="40" applyNumberFormat="1" applyFont="1" applyBorder="1" applyAlignment="1">
      <alignment horizontal="center" vertical="top"/>
      <protection/>
    </xf>
    <xf numFmtId="49" fontId="3" fillId="0" borderId="29" xfId="40" applyNumberFormat="1" applyFont="1" applyBorder="1" applyAlignment="1">
      <alignment horizontal="center" vertical="top"/>
      <protection/>
    </xf>
    <xf numFmtId="49" fontId="2" fillId="25" borderId="36" xfId="40" applyNumberFormat="1" applyFont="1" applyFill="1" applyBorder="1" applyAlignment="1">
      <alignment horizontal="left" vertical="top"/>
      <protection/>
    </xf>
    <xf numFmtId="49" fontId="2" fillId="25" borderId="16" xfId="40" applyNumberFormat="1" applyFont="1" applyFill="1" applyBorder="1" applyAlignment="1">
      <alignment horizontal="left" vertical="top"/>
      <protection/>
    </xf>
    <xf numFmtId="49" fontId="2" fillId="25" borderId="80" xfId="40" applyNumberFormat="1" applyFont="1" applyFill="1" applyBorder="1" applyAlignment="1">
      <alignment horizontal="left" vertical="top"/>
      <protection/>
    </xf>
    <xf numFmtId="49" fontId="3" fillId="0" borderId="42" xfId="40" applyNumberFormat="1" applyFont="1" applyBorder="1" applyAlignment="1">
      <alignment horizontal="center" vertical="top"/>
      <protection/>
    </xf>
    <xf numFmtId="49" fontId="2" fillId="8" borderId="25" xfId="40" applyNumberFormat="1" applyFont="1" applyFill="1" applyBorder="1" applyAlignment="1">
      <alignment horizontal="center" vertical="top"/>
      <protection/>
    </xf>
    <xf numFmtId="49" fontId="2" fillId="8" borderId="15" xfId="40" applyNumberFormat="1" applyFont="1" applyFill="1" applyBorder="1" applyAlignment="1">
      <alignment horizontal="center" vertical="top"/>
      <protection/>
    </xf>
    <xf numFmtId="0" fontId="5" fillId="0" borderId="13" xfId="40" applyFont="1" applyFill="1" applyBorder="1" applyAlignment="1">
      <alignment horizontal="left" vertical="top" wrapText="1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prastas 3" xfId="41"/>
    <cellStyle name="Įprastas 4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 2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9">
      <selection activeCell="G54" sqref="G54"/>
    </sheetView>
  </sheetViews>
  <sheetFormatPr defaultColWidth="9.140625" defaultRowHeight="12.75"/>
  <cols>
    <col min="1" max="1" width="3.00390625" style="1" customWidth="1"/>
    <col min="2" max="4" width="2.7109375" style="1" customWidth="1"/>
    <col min="5" max="5" width="38.28125" style="4" customWidth="1"/>
    <col min="6" max="6" width="9.57421875" style="4" customWidth="1"/>
    <col min="7" max="7" width="10.421875" style="4" customWidth="1"/>
    <col min="8" max="8" width="6.8515625" style="4" hidden="1" customWidth="1"/>
    <col min="9" max="9" width="18.140625" style="1" customWidth="1"/>
    <col min="10" max="10" width="27.57421875" style="1" customWidth="1"/>
    <col min="11" max="11" width="5.28125" style="1" customWidth="1"/>
    <col min="12" max="12" width="6.57421875" style="1" customWidth="1"/>
    <col min="13" max="16384" width="9.140625" style="1" customWidth="1"/>
  </cols>
  <sheetData>
    <row r="1" spans="10:12" ht="15.75">
      <c r="J1" s="264" t="s">
        <v>137</v>
      </c>
      <c r="K1" s="264"/>
      <c r="L1" s="264"/>
    </row>
    <row r="2" spans="5:12" ht="48.75" customHeight="1">
      <c r="E2" s="244"/>
      <c r="F2" s="244"/>
      <c r="G2" s="244"/>
      <c r="H2" s="244"/>
      <c r="I2" s="244"/>
      <c r="J2" s="245" t="s">
        <v>158</v>
      </c>
      <c r="K2" s="244"/>
      <c r="L2" s="244"/>
    </row>
    <row r="3" spans="5:12" ht="13.5" customHeight="1">
      <c r="E3" s="157"/>
      <c r="F3" s="157"/>
      <c r="G3" s="157"/>
      <c r="H3" s="157"/>
      <c r="I3" s="157"/>
      <c r="J3" s="263"/>
      <c r="K3" s="263"/>
      <c r="L3" s="263"/>
    </row>
    <row r="4" spans="2:12" ht="22.5" customHeight="1">
      <c r="B4" s="265" t="s">
        <v>170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</row>
    <row r="5" spans="2:12" ht="24.75" customHeight="1">
      <c r="B5" s="250" t="s">
        <v>153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</row>
    <row r="6" spans="2:12" ht="18" customHeight="1">
      <c r="B6" s="167"/>
      <c r="C6" s="167"/>
      <c r="D6" s="167"/>
      <c r="E6" s="167"/>
      <c r="F6" s="187">
        <v>2017</v>
      </c>
      <c r="G6" s="266" t="s">
        <v>154</v>
      </c>
      <c r="H6" s="266"/>
      <c r="I6" s="266"/>
      <c r="J6" s="266"/>
      <c r="K6" s="266"/>
      <c r="L6" s="266"/>
    </row>
    <row r="7" spans="10:12" ht="18" customHeight="1">
      <c r="J7" s="157"/>
      <c r="K7" s="157"/>
      <c r="L7" s="157"/>
    </row>
    <row r="8" spans="1:12" s="73" customFormat="1" ht="29.25" customHeight="1">
      <c r="A8" s="243" t="s">
        <v>135</v>
      </c>
      <c r="B8" s="243" t="s">
        <v>1</v>
      </c>
      <c r="C8" s="243" t="s">
        <v>2</v>
      </c>
      <c r="D8" s="243" t="s">
        <v>3</v>
      </c>
      <c r="E8" s="262" t="s">
        <v>18</v>
      </c>
      <c r="F8" s="243" t="s">
        <v>6</v>
      </c>
      <c r="G8" s="243" t="s">
        <v>136</v>
      </c>
      <c r="H8" s="243" t="s">
        <v>134</v>
      </c>
      <c r="I8" s="248" t="s">
        <v>0</v>
      </c>
      <c r="J8" s="249" t="s">
        <v>156</v>
      </c>
      <c r="K8" s="249"/>
      <c r="L8" s="249"/>
    </row>
    <row r="9" spans="1:12" s="73" customFormat="1" ht="15" customHeight="1">
      <c r="A9" s="243"/>
      <c r="B9" s="243"/>
      <c r="C9" s="243"/>
      <c r="D9" s="243"/>
      <c r="E9" s="262"/>
      <c r="F9" s="243"/>
      <c r="G9" s="243"/>
      <c r="H9" s="243"/>
      <c r="I9" s="248"/>
      <c r="J9" s="249"/>
      <c r="K9" s="249"/>
      <c r="L9" s="249"/>
    </row>
    <row r="10" spans="1:12" s="73" customFormat="1" ht="88.5" customHeight="1">
      <c r="A10" s="243"/>
      <c r="B10" s="243"/>
      <c r="C10" s="243"/>
      <c r="D10" s="243"/>
      <c r="E10" s="262"/>
      <c r="F10" s="243"/>
      <c r="G10" s="243"/>
      <c r="H10" s="243"/>
      <c r="I10" s="248"/>
      <c r="J10" s="174" t="s">
        <v>18</v>
      </c>
      <c r="K10" s="158" t="s">
        <v>148</v>
      </c>
      <c r="L10" s="158" t="s">
        <v>150</v>
      </c>
    </row>
    <row r="11" spans="1:12" s="4" customFormat="1" ht="15" customHeight="1">
      <c r="A11" s="168">
        <v>1</v>
      </c>
      <c r="B11" s="246" t="s">
        <v>168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</row>
    <row r="12" spans="1:12" s="4" customFormat="1" ht="15" customHeight="1">
      <c r="A12" s="169">
        <v>1</v>
      </c>
      <c r="B12" s="159" t="s">
        <v>9</v>
      </c>
      <c r="C12" s="223" t="s">
        <v>160</v>
      </c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4" customFormat="1" ht="15" customHeight="1" thickBot="1">
      <c r="A13" s="169">
        <v>1</v>
      </c>
      <c r="B13" s="160" t="s">
        <v>9</v>
      </c>
      <c r="C13" s="161" t="s">
        <v>9</v>
      </c>
      <c r="D13" s="224" t="s">
        <v>159</v>
      </c>
      <c r="E13" s="224"/>
      <c r="F13" s="224"/>
      <c r="G13" s="224"/>
      <c r="H13" s="224"/>
      <c r="I13" s="224"/>
      <c r="J13" s="224"/>
      <c r="K13" s="224"/>
      <c r="L13" s="224"/>
    </row>
    <row r="14" spans="1:12" s="73" customFormat="1" ht="29.25" customHeight="1" thickBot="1">
      <c r="A14" s="252">
        <v>1</v>
      </c>
      <c r="B14" s="255" t="s">
        <v>9</v>
      </c>
      <c r="C14" s="256" t="s">
        <v>9</v>
      </c>
      <c r="D14" s="257" t="s">
        <v>10</v>
      </c>
      <c r="E14" s="260" t="s">
        <v>165</v>
      </c>
      <c r="F14" s="192" t="s">
        <v>161</v>
      </c>
      <c r="G14" s="162">
        <v>44900</v>
      </c>
      <c r="H14" s="166"/>
      <c r="I14" s="204" t="s">
        <v>166</v>
      </c>
      <c r="J14" s="200" t="s">
        <v>162</v>
      </c>
      <c r="K14" s="202" t="s">
        <v>164</v>
      </c>
      <c r="L14" s="201">
        <v>1330</v>
      </c>
    </row>
    <row r="15" spans="1:12" s="73" customFormat="1" ht="30.75" customHeight="1" thickBot="1">
      <c r="A15" s="253"/>
      <c r="B15" s="255"/>
      <c r="C15" s="256"/>
      <c r="D15" s="258"/>
      <c r="E15" s="261"/>
      <c r="F15" s="193" t="s">
        <v>13</v>
      </c>
      <c r="G15" s="162">
        <v>63100</v>
      </c>
      <c r="H15" s="191"/>
      <c r="I15" s="204" t="s">
        <v>166</v>
      </c>
      <c r="J15" s="200" t="s">
        <v>163</v>
      </c>
      <c r="K15" s="203" t="s">
        <v>164</v>
      </c>
      <c r="L15" s="162">
        <v>2140</v>
      </c>
    </row>
    <row r="16" spans="1:12" s="73" customFormat="1" ht="24.75" customHeight="1" thickBot="1">
      <c r="A16" s="253"/>
      <c r="B16" s="255"/>
      <c r="C16" s="256"/>
      <c r="D16" s="258"/>
      <c r="E16" s="261"/>
      <c r="F16" s="193" t="s">
        <v>167</v>
      </c>
      <c r="G16" s="162">
        <v>6300</v>
      </c>
      <c r="H16" s="191"/>
      <c r="I16" s="204" t="s">
        <v>166</v>
      </c>
      <c r="J16" s="162"/>
      <c r="K16" s="203"/>
      <c r="L16" s="162"/>
    </row>
    <row r="17" spans="1:12" s="4" customFormat="1" ht="15" customHeight="1">
      <c r="A17" s="254"/>
      <c r="B17" s="255"/>
      <c r="C17" s="256"/>
      <c r="D17" s="259" t="s">
        <v>14</v>
      </c>
      <c r="E17" s="259"/>
      <c r="F17" s="259"/>
      <c r="G17" s="194">
        <f>SUM(G14:G16)</f>
        <v>114300</v>
      </c>
      <c r="H17" s="183"/>
      <c r="I17" s="184"/>
      <c r="J17" s="185"/>
      <c r="K17" s="184"/>
      <c r="L17" s="185"/>
    </row>
    <row r="18" spans="1:12" s="4" customFormat="1" ht="15" customHeight="1">
      <c r="A18" s="168">
        <v>1</v>
      </c>
      <c r="B18" s="160" t="s">
        <v>9</v>
      </c>
      <c r="C18" s="161" t="s">
        <v>9</v>
      </c>
      <c r="D18" s="222" t="s">
        <v>15</v>
      </c>
      <c r="E18" s="222"/>
      <c r="F18" s="222"/>
      <c r="G18" s="194">
        <f>SUM(G17)</f>
        <v>114300</v>
      </c>
      <c r="H18" s="175"/>
      <c r="I18" s="176"/>
      <c r="J18" s="181"/>
      <c r="K18" s="181"/>
      <c r="L18" s="176"/>
    </row>
    <row r="19" spans="1:12" s="73" customFormat="1" ht="15" customHeight="1">
      <c r="A19" s="168">
        <v>1</v>
      </c>
      <c r="B19" s="160" t="s">
        <v>9</v>
      </c>
      <c r="C19" s="219" t="s">
        <v>17</v>
      </c>
      <c r="D19" s="220"/>
      <c r="E19" s="220"/>
      <c r="F19" s="220"/>
      <c r="G19" s="194">
        <f>SUM(G18)</f>
        <v>114300</v>
      </c>
      <c r="H19" s="163"/>
      <c r="I19" s="163"/>
      <c r="J19" s="164"/>
      <c r="K19" s="164"/>
      <c r="L19" s="177"/>
    </row>
    <row r="20" spans="1:12" s="73" customFormat="1" ht="15" customHeight="1">
      <c r="A20" s="168">
        <v>1</v>
      </c>
      <c r="B20" s="221" t="s">
        <v>16</v>
      </c>
      <c r="C20" s="221"/>
      <c r="D20" s="221"/>
      <c r="E20" s="221"/>
      <c r="F20" s="221"/>
      <c r="G20" s="194">
        <f>SUM(G19)</f>
        <v>114300</v>
      </c>
      <c r="H20" s="178"/>
      <c r="I20" s="180"/>
      <c r="J20" s="179"/>
      <c r="K20" s="178"/>
      <c r="L20" s="182"/>
    </row>
    <row r="21" spans="2:10" s="73" customFormat="1" ht="6.75" customHeight="1">
      <c r="B21" s="231"/>
      <c r="C21" s="231"/>
      <c r="D21" s="231"/>
      <c r="E21" s="231"/>
      <c r="F21" s="231"/>
      <c r="G21" s="231"/>
      <c r="H21" s="231"/>
      <c r="I21" s="231"/>
      <c r="J21" s="186"/>
    </row>
    <row r="22" spans="2:9" s="73" customFormat="1" ht="2.25" customHeight="1" hidden="1">
      <c r="B22" s="165"/>
      <c r="C22" s="165"/>
      <c r="D22" s="165"/>
      <c r="E22" s="165"/>
      <c r="F22" s="165"/>
      <c r="G22" s="165"/>
      <c r="H22" s="165"/>
      <c r="I22" s="165"/>
    </row>
    <row r="23" ht="12.75" hidden="1">
      <c r="I23" s="5"/>
    </row>
    <row r="24" spans="2:12" ht="90.75" customHeight="1">
      <c r="B24" s="232" t="s">
        <v>149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</row>
    <row r="25" ht="0.75" customHeight="1"/>
    <row r="26" ht="62.25" customHeight="1" thickBot="1"/>
    <row r="27" spans="1:8" s="5" customFormat="1" ht="65.25" customHeight="1" thickBot="1">
      <c r="A27" s="212" t="s">
        <v>138</v>
      </c>
      <c r="B27" s="213"/>
      <c r="C27" s="213"/>
      <c r="D27" s="213"/>
      <c r="E27" s="205"/>
      <c r="F27" s="170" t="s">
        <v>169</v>
      </c>
      <c r="G27" s="217"/>
      <c r="H27" s="218"/>
    </row>
    <row r="28" spans="1:8" s="5" customFormat="1" ht="15.75" thickBot="1">
      <c r="A28" s="206" t="s">
        <v>139</v>
      </c>
      <c r="B28" s="207"/>
      <c r="C28" s="207"/>
      <c r="D28" s="207"/>
      <c r="E28" s="208"/>
      <c r="F28" s="195">
        <f>SUM(F29)</f>
        <v>114300</v>
      </c>
      <c r="G28" s="218"/>
      <c r="H28" s="218"/>
    </row>
    <row r="29" spans="1:8" s="5" customFormat="1" ht="15.75" thickBot="1">
      <c r="A29" s="237" t="s">
        <v>140</v>
      </c>
      <c r="B29" s="238"/>
      <c r="C29" s="238"/>
      <c r="D29" s="238"/>
      <c r="E29" s="239"/>
      <c r="F29" s="196">
        <f>SUM(F30:F34)</f>
        <v>114300</v>
      </c>
      <c r="G29" s="218"/>
      <c r="H29" s="218"/>
    </row>
    <row r="30" spans="1:8" s="5" customFormat="1" ht="14.25">
      <c r="A30" s="216" t="s">
        <v>145</v>
      </c>
      <c r="B30" s="214"/>
      <c r="C30" s="214"/>
      <c r="D30" s="214"/>
      <c r="E30" s="215"/>
      <c r="F30" s="197">
        <f>SUM(G15)</f>
        <v>63100</v>
      </c>
      <c r="G30" s="218"/>
      <c r="H30" s="218"/>
    </row>
    <row r="31" spans="1:8" s="5" customFormat="1" ht="14.25">
      <c r="A31" s="234" t="s">
        <v>157</v>
      </c>
      <c r="B31" s="235"/>
      <c r="C31" s="235"/>
      <c r="D31" s="235"/>
      <c r="E31" s="236"/>
      <c r="F31" s="197">
        <f>SUM(G14)</f>
        <v>44900</v>
      </c>
      <c r="G31" s="218"/>
      <c r="H31" s="218"/>
    </row>
    <row r="32" spans="1:8" s="5" customFormat="1" ht="14.25">
      <c r="A32" s="216" t="s">
        <v>152</v>
      </c>
      <c r="B32" s="214"/>
      <c r="C32" s="214"/>
      <c r="D32" s="214"/>
      <c r="E32" s="215"/>
      <c r="F32" s="197"/>
      <c r="G32" s="218"/>
      <c r="H32" s="218"/>
    </row>
    <row r="33" spans="1:8" s="5" customFormat="1" ht="14.25">
      <c r="A33" s="216" t="s">
        <v>146</v>
      </c>
      <c r="B33" s="214"/>
      <c r="C33" s="214"/>
      <c r="D33" s="214"/>
      <c r="E33" s="215"/>
      <c r="F33" s="198">
        <f>SUM(G16)</f>
        <v>6300</v>
      </c>
      <c r="G33" s="218"/>
      <c r="H33" s="218"/>
    </row>
    <row r="34" spans="1:8" s="5" customFormat="1" ht="19.5" customHeight="1" thickBot="1">
      <c r="A34" s="216" t="s">
        <v>147</v>
      </c>
      <c r="B34" s="214"/>
      <c r="C34" s="214"/>
      <c r="D34" s="214"/>
      <c r="E34" s="215"/>
      <c r="F34" s="172"/>
      <c r="G34" s="218"/>
      <c r="H34" s="218"/>
    </row>
    <row r="35" spans="5:8" s="5" customFormat="1" ht="31.5" customHeight="1" hidden="1" thickBot="1">
      <c r="E35" s="218"/>
      <c r="F35" s="172"/>
      <c r="G35" s="218"/>
      <c r="H35" s="218"/>
    </row>
    <row r="36" spans="1:8" s="5" customFormat="1" ht="15.75" thickBot="1">
      <c r="A36" s="240" t="s">
        <v>141</v>
      </c>
      <c r="B36" s="241"/>
      <c r="C36" s="241"/>
      <c r="D36" s="241"/>
      <c r="E36" s="242"/>
      <c r="F36" s="173"/>
      <c r="G36" s="218"/>
      <c r="H36" s="218"/>
    </row>
    <row r="37" spans="1:8" s="5" customFormat="1" ht="14.25">
      <c r="A37" s="225" t="s">
        <v>142</v>
      </c>
      <c r="B37" s="226"/>
      <c r="C37" s="226"/>
      <c r="D37" s="226"/>
      <c r="E37" s="227"/>
      <c r="F37" s="188"/>
      <c r="G37" s="218"/>
      <c r="H37" s="218"/>
    </row>
    <row r="38" spans="1:8" s="5" customFormat="1" ht="14.25">
      <c r="A38" s="228" t="s">
        <v>151</v>
      </c>
      <c r="B38" s="229"/>
      <c r="C38" s="229"/>
      <c r="D38" s="229"/>
      <c r="E38" s="230"/>
      <c r="F38" s="189"/>
      <c r="G38" s="218"/>
      <c r="H38" s="218"/>
    </row>
    <row r="39" spans="1:8" s="5" customFormat="1" ht="14.25">
      <c r="A39" s="228" t="s">
        <v>155</v>
      </c>
      <c r="B39" s="229"/>
      <c r="C39" s="229"/>
      <c r="D39" s="229"/>
      <c r="E39" s="230"/>
      <c r="F39" s="190"/>
      <c r="G39" s="218"/>
      <c r="H39" s="218"/>
    </row>
    <row r="40" spans="1:8" s="5" customFormat="1" ht="15" thickBot="1">
      <c r="A40" s="216" t="s">
        <v>144</v>
      </c>
      <c r="B40" s="214"/>
      <c r="C40" s="214"/>
      <c r="D40" s="214"/>
      <c r="E40" s="215"/>
      <c r="F40" s="171"/>
      <c r="G40" s="218"/>
      <c r="H40" s="218"/>
    </row>
    <row r="41" spans="1:8" s="5" customFormat="1" ht="15" thickBot="1">
      <c r="A41" s="209" t="s">
        <v>143</v>
      </c>
      <c r="B41" s="210"/>
      <c r="C41" s="210"/>
      <c r="D41" s="210"/>
      <c r="E41" s="211"/>
      <c r="F41" s="199">
        <f>SUM(F28+F36)</f>
        <v>114300</v>
      </c>
      <c r="G41" s="218"/>
      <c r="H41" s="218"/>
    </row>
    <row r="42" spans="5:8" s="5" customFormat="1" ht="12.75">
      <c r="E42" s="218"/>
      <c r="F42" s="218"/>
      <c r="G42" s="218"/>
      <c r="H42" s="218"/>
    </row>
    <row r="43" spans="5:8" s="5" customFormat="1" ht="12.75">
      <c r="E43" s="218"/>
      <c r="F43" s="218"/>
      <c r="G43" s="218"/>
      <c r="H43" s="218"/>
    </row>
    <row r="44" spans="5:8" s="5" customFormat="1" ht="12.75">
      <c r="E44" s="218"/>
      <c r="F44" s="218"/>
      <c r="G44" s="218"/>
      <c r="H44" s="218"/>
    </row>
  </sheetData>
  <sheetProtection/>
  <mergeCells count="45">
    <mergeCell ref="E8:E10"/>
    <mergeCell ref="B8:B10"/>
    <mergeCell ref="J3:L3"/>
    <mergeCell ref="J1:L1"/>
    <mergeCell ref="B4:L4"/>
    <mergeCell ref="G6:L6"/>
    <mergeCell ref="C8:C10"/>
    <mergeCell ref="D8:D10"/>
    <mergeCell ref="A14:A17"/>
    <mergeCell ref="B14:B17"/>
    <mergeCell ref="C14:C17"/>
    <mergeCell ref="D14:D16"/>
    <mergeCell ref="D17:F17"/>
    <mergeCell ref="E14:E16"/>
    <mergeCell ref="A8:A10"/>
    <mergeCell ref="E2:I2"/>
    <mergeCell ref="J2:L2"/>
    <mergeCell ref="B11:L11"/>
    <mergeCell ref="F8:F10"/>
    <mergeCell ref="I8:I10"/>
    <mergeCell ref="J8:L9"/>
    <mergeCell ref="G8:G10"/>
    <mergeCell ref="H8:H10"/>
    <mergeCell ref="B5:L5"/>
    <mergeCell ref="A41:E41"/>
    <mergeCell ref="A27:E27"/>
    <mergeCell ref="A28:E28"/>
    <mergeCell ref="A29:E29"/>
    <mergeCell ref="A30:E30"/>
    <mergeCell ref="A33:E33"/>
    <mergeCell ref="A34:E34"/>
    <mergeCell ref="A36:E36"/>
    <mergeCell ref="A40:E40"/>
    <mergeCell ref="A38:E38"/>
    <mergeCell ref="A37:E37"/>
    <mergeCell ref="A39:E39"/>
    <mergeCell ref="B21:I21"/>
    <mergeCell ref="B24:L24"/>
    <mergeCell ref="A31:E31"/>
    <mergeCell ref="A32:E32"/>
    <mergeCell ref="C19:F19"/>
    <mergeCell ref="B20:F20"/>
    <mergeCell ref="D18:F18"/>
    <mergeCell ref="C12:L12"/>
    <mergeCell ref="D13:L13"/>
  </mergeCells>
  <printOptions/>
  <pageMargins left="0.7086614173228347" right="0.7086614173228347" top="0.15748031496062992" bottom="0.15748031496062992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2"/>
  <sheetViews>
    <sheetView zoomScalePageLayoutView="0" workbookViewId="0" topLeftCell="A73">
      <selection activeCell="D92" sqref="D92:D93"/>
    </sheetView>
  </sheetViews>
  <sheetFormatPr defaultColWidth="9.140625" defaultRowHeight="12.75"/>
  <cols>
    <col min="1" max="1" width="3.140625" style="0" customWidth="1"/>
    <col min="2" max="3" width="3.7109375" style="0" customWidth="1"/>
    <col min="4" max="4" width="70.8515625" style="0" customWidth="1"/>
    <col min="5" max="5" width="4.421875" style="0" customWidth="1"/>
    <col min="6" max="6" width="3.57421875" style="0" customWidth="1"/>
    <col min="7" max="7" width="4.140625" style="0" customWidth="1"/>
    <col min="8" max="8" width="5.8515625" style="0" customWidth="1"/>
    <col min="10" max="10" width="7.8515625" style="0" customWidth="1"/>
    <col min="11" max="11" width="7.28125" style="0" customWidth="1"/>
    <col min="12" max="12" width="5.57421875" style="0" customWidth="1"/>
    <col min="14" max="14" width="7.28125" style="0" customWidth="1"/>
    <col min="15" max="15" width="7.00390625" style="0" customWidth="1"/>
    <col min="16" max="16" width="5.421875" style="0" customWidth="1"/>
  </cols>
  <sheetData>
    <row r="1" spans="1:16" ht="13.5" thickBot="1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.75" customHeight="1">
      <c r="A2" s="368" t="s">
        <v>1</v>
      </c>
      <c r="B2" s="370" t="s">
        <v>2</v>
      </c>
      <c r="C2" s="370" t="s">
        <v>3</v>
      </c>
      <c r="D2" s="343" t="s">
        <v>18</v>
      </c>
      <c r="E2" s="375" t="s">
        <v>4</v>
      </c>
      <c r="F2" s="377" t="s">
        <v>21</v>
      </c>
      <c r="G2" s="345" t="s">
        <v>5</v>
      </c>
      <c r="H2" s="373" t="s">
        <v>6</v>
      </c>
      <c r="I2" s="329" t="s">
        <v>25</v>
      </c>
      <c r="J2" s="330"/>
      <c r="K2" s="330"/>
      <c r="L2" s="331"/>
      <c r="M2" s="329" t="s">
        <v>26</v>
      </c>
      <c r="N2" s="330"/>
      <c r="O2" s="330"/>
      <c r="P2" s="331"/>
    </row>
    <row r="3" spans="1:16" ht="12.75" customHeight="1">
      <c r="A3" s="369"/>
      <c r="B3" s="371"/>
      <c r="C3" s="371"/>
      <c r="D3" s="344"/>
      <c r="E3" s="376"/>
      <c r="F3" s="378"/>
      <c r="G3" s="346"/>
      <c r="H3" s="374"/>
      <c r="I3" s="332" t="s">
        <v>7</v>
      </c>
      <c r="J3" s="337" t="s">
        <v>8</v>
      </c>
      <c r="K3" s="337"/>
      <c r="L3" s="338" t="s">
        <v>20</v>
      </c>
      <c r="M3" s="332" t="s">
        <v>7</v>
      </c>
      <c r="N3" s="337" t="s">
        <v>8</v>
      </c>
      <c r="O3" s="337"/>
      <c r="P3" s="338" t="s">
        <v>20</v>
      </c>
    </row>
    <row r="4" spans="1:16" ht="114.75" customHeight="1" thickBot="1">
      <c r="A4" s="332"/>
      <c r="B4" s="372"/>
      <c r="C4" s="372"/>
      <c r="D4" s="344"/>
      <c r="E4" s="376"/>
      <c r="F4" s="379"/>
      <c r="G4" s="346"/>
      <c r="H4" s="374"/>
      <c r="I4" s="333"/>
      <c r="J4" s="8" t="s">
        <v>7</v>
      </c>
      <c r="K4" s="22" t="s">
        <v>19</v>
      </c>
      <c r="L4" s="339"/>
      <c r="M4" s="333"/>
      <c r="N4" s="8" t="s">
        <v>7</v>
      </c>
      <c r="O4" s="22" t="s">
        <v>19</v>
      </c>
      <c r="P4" s="339"/>
    </row>
    <row r="5" spans="1:16" ht="14.25" customHeight="1" thickBot="1">
      <c r="A5" s="356" t="s">
        <v>132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8"/>
    </row>
    <row r="6" spans="1:16" ht="18" customHeight="1">
      <c r="A6" s="12" t="s">
        <v>9</v>
      </c>
      <c r="B6" s="380" t="s">
        <v>9</v>
      </c>
      <c r="C6" s="383" t="s">
        <v>9</v>
      </c>
      <c r="D6" s="334" t="s">
        <v>123</v>
      </c>
      <c r="E6" s="16" t="s">
        <v>9</v>
      </c>
      <c r="F6" s="14"/>
      <c r="G6" s="41"/>
      <c r="H6" s="340" t="s">
        <v>13</v>
      </c>
      <c r="I6" s="23">
        <v>2078</v>
      </c>
      <c r="J6" s="24">
        <v>2078</v>
      </c>
      <c r="K6" s="24">
        <v>1565.1</v>
      </c>
      <c r="L6" s="118"/>
      <c r="M6" s="23">
        <v>2335.7</v>
      </c>
      <c r="N6" s="55">
        <v>2335.7</v>
      </c>
      <c r="O6" s="55">
        <v>1761.9</v>
      </c>
      <c r="P6" s="25"/>
    </row>
    <row r="7" spans="1:16" ht="12.75">
      <c r="A7" s="26"/>
      <c r="B7" s="381"/>
      <c r="C7" s="384"/>
      <c r="D7" s="335"/>
      <c r="E7" s="61" t="s">
        <v>10</v>
      </c>
      <c r="F7" s="60"/>
      <c r="G7" s="45"/>
      <c r="H7" s="341"/>
      <c r="I7" s="51">
        <v>1994.7</v>
      </c>
      <c r="J7" s="43">
        <v>1994.7</v>
      </c>
      <c r="K7" s="43">
        <v>1522.9</v>
      </c>
      <c r="L7" s="119"/>
      <c r="M7" s="51">
        <v>2221.5</v>
      </c>
      <c r="N7" s="56">
        <v>2221.5</v>
      </c>
      <c r="O7" s="56">
        <v>1696</v>
      </c>
      <c r="P7" s="38"/>
    </row>
    <row r="8" spans="1:16" ht="12.75">
      <c r="A8" s="26"/>
      <c r="B8" s="381"/>
      <c r="C8" s="384"/>
      <c r="D8" s="335"/>
      <c r="E8" s="61" t="s">
        <v>27</v>
      </c>
      <c r="F8" s="60"/>
      <c r="G8" s="45"/>
      <c r="H8" s="341"/>
      <c r="I8" s="51">
        <v>985</v>
      </c>
      <c r="J8" s="43">
        <v>985</v>
      </c>
      <c r="K8" s="43">
        <v>752</v>
      </c>
      <c r="L8" s="119"/>
      <c r="M8" s="51">
        <v>1058.1</v>
      </c>
      <c r="N8" s="56">
        <v>1058.1</v>
      </c>
      <c r="O8" s="56">
        <v>807.9</v>
      </c>
      <c r="P8" s="38"/>
    </row>
    <row r="9" spans="1:16" ht="12.75">
      <c r="A9" s="26"/>
      <c r="B9" s="381"/>
      <c r="C9" s="384"/>
      <c r="D9" s="335"/>
      <c r="E9" s="61" t="s">
        <v>28</v>
      </c>
      <c r="F9" s="60"/>
      <c r="G9" s="45"/>
      <c r="H9" s="341"/>
      <c r="I9" s="51">
        <v>66.1</v>
      </c>
      <c r="J9" s="43">
        <v>66.1</v>
      </c>
      <c r="K9" s="43">
        <v>50.5</v>
      </c>
      <c r="L9" s="119"/>
      <c r="M9" s="51">
        <v>65.8</v>
      </c>
      <c r="N9" s="56">
        <v>65.8</v>
      </c>
      <c r="O9" s="56">
        <v>50.3</v>
      </c>
      <c r="P9" s="38"/>
    </row>
    <row r="10" spans="1:16" ht="12.75">
      <c r="A10" s="26"/>
      <c r="B10" s="381"/>
      <c r="C10" s="384"/>
      <c r="D10" s="335"/>
      <c r="E10" s="61" t="s">
        <v>29</v>
      </c>
      <c r="F10" s="60"/>
      <c r="G10" s="45"/>
      <c r="H10" s="341"/>
      <c r="I10" s="51">
        <v>17.299999999999997</v>
      </c>
      <c r="J10" s="43">
        <v>17.299999999999997</v>
      </c>
      <c r="K10" s="43">
        <v>13.2</v>
      </c>
      <c r="L10" s="119"/>
      <c r="M10" s="51">
        <v>45</v>
      </c>
      <c r="N10" s="56">
        <v>45</v>
      </c>
      <c r="O10" s="56">
        <v>34.4</v>
      </c>
      <c r="P10" s="38"/>
    </row>
    <row r="11" spans="1:16" ht="12.75">
      <c r="A11" s="26"/>
      <c r="B11" s="381"/>
      <c r="C11" s="384"/>
      <c r="D11" s="335"/>
      <c r="E11" s="61" t="s">
        <v>23</v>
      </c>
      <c r="F11" s="60"/>
      <c r="G11" s="45"/>
      <c r="H11" s="341"/>
      <c r="I11" s="51">
        <v>185.5</v>
      </c>
      <c r="J11" s="43">
        <v>185.5</v>
      </c>
      <c r="K11" s="43">
        <v>141.6</v>
      </c>
      <c r="L11" s="119"/>
      <c r="M11" s="51">
        <v>227.7</v>
      </c>
      <c r="N11" s="56">
        <v>227.7</v>
      </c>
      <c r="O11" s="56">
        <v>173.8</v>
      </c>
      <c r="P11" s="38"/>
    </row>
    <row r="12" spans="1:16" ht="12.75">
      <c r="A12" s="26"/>
      <c r="B12" s="381"/>
      <c r="C12" s="384"/>
      <c r="D12" s="335"/>
      <c r="E12" s="61" t="s">
        <v>30</v>
      </c>
      <c r="F12" s="60"/>
      <c r="G12" s="45"/>
      <c r="H12" s="341"/>
      <c r="I12" s="51">
        <v>221.2</v>
      </c>
      <c r="J12" s="43">
        <v>221.2</v>
      </c>
      <c r="K12" s="43">
        <v>168.9</v>
      </c>
      <c r="L12" s="119"/>
      <c r="M12" s="51">
        <v>241.8</v>
      </c>
      <c r="N12" s="56">
        <v>241.8</v>
      </c>
      <c r="O12" s="56">
        <v>184.6</v>
      </c>
      <c r="P12" s="38"/>
    </row>
    <row r="13" spans="1:16" ht="12.75">
      <c r="A13" s="26"/>
      <c r="B13" s="381"/>
      <c r="C13" s="384"/>
      <c r="D13" s="335"/>
      <c r="E13" s="61" t="s">
        <v>31</v>
      </c>
      <c r="F13" s="60"/>
      <c r="G13" s="45"/>
      <c r="H13" s="341"/>
      <c r="I13" s="51">
        <v>1214.1</v>
      </c>
      <c r="J13" s="43">
        <v>1214.1</v>
      </c>
      <c r="K13" s="43">
        <v>926.9</v>
      </c>
      <c r="L13" s="119"/>
      <c r="M13" s="51">
        <v>1325.7</v>
      </c>
      <c r="N13" s="56">
        <v>1325.7</v>
      </c>
      <c r="O13" s="56">
        <v>1012.2</v>
      </c>
      <c r="P13" s="38"/>
    </row>
    <row r="14" spans="1:16" ht="12.75">
      <c r="A14" s="26"/>
      <c r="B14" s="381"/>
      <c r="C14" s="384"/>
      <c r="D14" s="335"/>
      <c r="E14" s="61" t="s">
        <v>32</v>
      </c>
      <c r="F14" s="60"/>
      <c r="G14" s="45"/>
      <c r="H14" s="341"/>
      <c r="I14" s="51">
        <v>190.2</v>
      </c>
      <c r="J14" s="43">
        <v>190.2</v>
      </c>
      <c r="K14" s="43">
        <v>145.2</v>
      </c>
      <c r="L14" s="119"/>
      <c r="M14" s="51">
        <v>203.7</v>
      </c>
      <c r="N14" s="56">
        <v>203.7</v>
      </c>
      <c r="O14" s="56">
        <v>155.5</v>
      </c>
      <c r="P14" s="38"/>
    </row>
    <row r="15" spans="1:16" ht="12.75">
      <c r="A15" s="26"/>
      <c r="B15" s="381"/>
      <c r="C15" s="384"/>
      <c r="D15" s="335"/>
      <c r="E15" s="61" t="s">
        <v>33</v>
      </c>
      <c r="F15" s="60"/>
      <c r="G15" s="45"/>
      <c r="H15" s="341"/>
      <c r="I15" s="51">
        <v>159.3</v>
      </c>
      <c r="J15" s="43">
        <v>159.3</v>
      </c>
      <c r="K15" s="43">
        <v>121.6</v>
      </c>
      <c r="L15" s="119"/>
      <c r="M15" s="51">
        <v>151.3</v>
      </c>
      <c r="N15" s="56">
        <v>151.3</v>
      </c>
      <c r="O15" s="56">
        <v>115.5</v>
      </c>
      <c r="P15" s="38"/>
    </row>
    <row r="16" spans="1:16" ht="12.75">
      <c r="A16" s="26"/>
      <c r="B16" s="381"/>
      <c r="C16" s="384"/>
      <c r="D16" s="335"/>
      <c r="E16" s="61" t="s">
        <v>34</v>
      </c>
      <c r="F16" s="60"/>
      <c r="G16" s="45"/>
      <c r="H16" s="341"/>
      <c r="I16" s="51">
        <v>1218.4</v>
      </c>
      <c r="J16" s="43">
        <v>1218.4</v>
      </c>
      <c r="K16" s="43">
        <v>930.2</v>
      </c>
      <c r="L16" s="119"/>
      <c r="M16" s="51">
        <v>1274.8</v>
      </c>
      <c r="N16" s="56">
        <v>1274.8</v>
      </c>
      <c r="O16" s="56">
        <v>973.3</v>
      </c>
      <c r="P16" s="38"/>
    </row>
    <row r="17" spans="1:16" ht="12.75">
      <c r="A17" s="26"/>
      <c r="B17" s="381"/>
      <c r="C17" s="384"/>
      <c r="D17" s="335"/>
      <c r="E17" s="61" t="s">
        <v>35</v>
      </c>
      <c r="F17" s="60"/>
      <c r="G17" s="45"/>
      <c r="H17" s="341"/>
      <c r="I17" s="51">
        <v>200.7</v>
      </c>
      <c r="J17" s="43">
        <v>200.7</v>
      </c>
      <c r="K17" s="43">
        <v>153.2</v>
      </c>
      <c r="L17" s="119"/>
      <c r="M17" s="51">
        <v>224.7</v>
      </c>
      <c r="N17" s="56">
        <v>224.7</v>
      </c>
      <c r="O17" s="56">
        <v>171.5</v>
      </c>
      <c r="P17" s="38"/>
    </row>
    <row r="18" spans="1:16" ht="12.75">
      <c r="A18" s="26"/>
      <c r="B18" s="381"/>
      <c r="C18" s="384"/>
      <c r="D18" s="335"/>
      <c r="E18" s="61" t="s">
        <v>36</v>
      </c>
      <c r="F18" s="60"/>
      <c r="G18" s="45"/>
      <c r="H18" s="341"/>
      <c r="I18" s="51">
        <v>165.4</v>
      </c>
      <c r="J18" s="43">
        <v>165.4</v>
      </c>
      <c r="K18" s="43">
        <v>126.3</v>
      </c>
      <c r="L18" s="119"/>
      <c r="M18" s="51">
        <v>161.2</v>
      </c>
      <c r="N18" s="56">
        <v>161.2</v>
      </c>
      <c r="O18" s="56">
        <v>123.1</v>
      </c>
      <c r="P18" s="38"/>
    </row>
    <row r="19" spans="1:16" ht="12.75">
      <c r="A19" s="26"/>
      <c r="B19" s="381"/>
      <c r="C19" s="384"/>
      <c r="D19" s="335"/>
      <c r="E19" s="61" t="s">
        <v>37</v>
      </c>
      <c r="F19" s="60"/>
      <c r="G19" s="45"/>
      <c r="H19" s="341"/>
      <c r="I19" s="51">
        <v>185.3</v>
      </c>
      <c r="J19" s="43">
        <v>185.3</v>
      </c>
      <c r="K19" s="43">
        <v>141.5</v>
      </c>
      <c r="L19" s="119"/>
      <c r="M19" s="51">
        <v>198.9</v>
      </c>
      <c r="N19" s="56">
        <v>198.9</v>
      </c>
      <c r="O19" s="56">
        <v>151.8</v>
      </c>
      <c r="P19" s="38"/>
    </row>
    <row r="20" spans="1:16" ht="12.75">
      <c r="A20" s="26"/>
      <c r="B20" s="381"/>
      <c r="C20" s="384"/>
      <c r="D20" s="335"/>
      <c r="E20" s="61" t="s">
        <v>38</v>
      </c>
      <c r="F20" s="60"/>
      <c r="G20" s="45"/>
      <c r="H20" s="341"/>
      <c r="I20" s="51">
        <v>876.8</v>
      </c>
      <c r="J20" s="43">
        <v>876.8</v>
      </c>
      <c r="K20" s="43">
        <v>669.4</v>
      </c>
      <c r="L20" s="119"/>
      <c r="M20" s="51">
        <v>944.4</v>
      </c>
      <c r="N20" s="56">
        <v>944.4</v>
      </c>
      <c r="O20" s="56">
        <v>721</v>
      </c>
      <c r="P20" s="38"/>
    </row>
    <row r="21" spans="1:16" ht="12.75">
      <c r="A21" s="26"/>
      <c r="B21" s="381"/>
      <c r="C21" s="384"/>
      <c r="D21" s="335"/>
      <c r="E21" s="61" t="s">
        <v>39</v>
      </c>
      <c r="F21" s="60"/>
      <c r="G21" s="45"/>
      <c r="H21" s="341"/>
      <c r="I21" s="51">
        <v>504.5</v>
      </c>
      <c r="J21" s="43">
        <v>504.5</v>
      </c>
      <c r="K21" s="43">
        <v>385.2</v>
      </c>
      <c r="L21" s="119"/>
      <c r="M21" s="51">
        <v>542.9</v>
      </c>
      <c r="N21" s="56">
        <v>542.9</v>
      </c>
      <c r="O21" s="56">
        <v>414.5</v>
      </c>
      <c r="P21" s="38"/>
    </row>
    <row r="22" spans="1:16" ht="12.75">
      <c r="A22" s="26"/>
      <c r="B22" s="381"/>
      <c r="C22" s="384"/>
      <c r="D22" s="335"/>
      <c r="E22" s="61" t="s">
        <v>40</v>
      </c>
      <c r="F22" s="60"/>
      <c r="G22" s="45"/>
      <c r="H22" s="341"/>
      <c r="I22" s="51">
        <v>218.60000000000002</v>
      </c>
      <c r="J22" s="43">
        <v>218.60000000000002</v>
      </c>
      <c r="K22" s="43">
        <v>161.3</v>
      </c>
      <c r="L22" s="119"/>
      <c r="M22" s="51">
        <v>290.3</v>
      </c>
      <c r="N22" s="56">
        <v>290.3</v>
      </c>
      <c r="O22" s="56">
        <v>221.7</v>
      </c>
      <c r="P22" s="38"/>
    </row>
    <row r="23" spans="1:16" ht="12.75">
      <c r="A23" s="26"/>
      <c r="B23" s="381"/>
      <c r="C23" s="384"/>
      <c r="D23" s="335"/>
      <c r="E23" s="61" t="s">
        <v>41</v>
      </c>
      <c r="F23" s="60"/>
      <c r="G23" s="45"/>
      <c r="H23" s="341"/>
      <c r="I23" s="51">
        <v>49.900000000000006</v>
      </c>
      <c r="J23" s="43">
        <v>49.900000000000006</v>
      </c>
      <c r="K23" s="43">
        <v>38.1</v>
      </c>
      <c r="L23" s="119"/>
      <c r="M23" s="51">
        <v>49.9</v>
      </c>
      <c r="N23" s="56">
        <v>49.9</v>
      </c>
      <c r="O23" s="56">
        <v>38.1</v>
      </c>
      <c r="P23" s="38"/>
    </row>
    <row r="24" spans="1:16" ht="13.5" thickBot="1">
      <c r="A24" s="26"/>
      <c r="B24" s="381"/>
      <c r="C24" s="384"/>
      <c r="D24" s="336"/>
      <c r="E24" s="61" t="s">
        <v>42</v>
      </c>
      <c r="F24" s="60"/>
      <c r="G24" s="46"/>
      <c r="H24" s="342"/>
      <c r="I24" s="52">
        <v>21.2</v>
      </c>
      <c r="J24" s="47">
        <v>21.2</v>
      </c>
      <c r="K24" s="47">
        <v>16.2</v>
      </c>
      <c r="L24" s="120"/>
      <c r="M24" s="52">
        <v>21.1</v>
      </c>
      <c r="N24" s="57">
        <v>21.1</v>
      </c>
      <c r="O24" s="57">
        <v>16.1</v>
      </c>
      <c r="P24" s="48"/>
    </row>
    <row r="25" spans="1:16" ht="13.5" thickBot="1">
      <c r="A25" s="26"/>
      <c r="B25" s="381"/>
      <c r="C25" s="384"/>
      <c r="D25" s="11"/>
      <c r="E25" s="16" t="s">
        <v>43</v>
      </c>
      <c r="F25" s="14"/>
      <c r="G25" s="50"/>
      <c r="H25" s="69" t="s">
        <v>44</v>
      </c>
      <c r="I25" s="19">
        <v>40.4</v>
      </c>
      <c r="J25" s="53">
        <v>40.4</v>
      </c>
      <c r="K25" s="53">
        <v>0</v>
      </c>
      <c r="L25" s="121">
        <v>0</v>
      </c>
      <c r="M25" s="19">
        <v>40.4</v>
      </c>
      <c r="N25" s="53">
        <v>40.4</v>
      </c>
      <c r="O25" s="53">
        <v>0</v>
      </c>
      <c r="P25" s="54">
        <v>0</v>
      </c>
    </row>
    <row r="26" spans="1:16" ht="15" customHeight="1" thickBot="1">
      <c r="A26" s="27"/>
      <c r="B26" s="382"/>
      <c r="C26" s="385"/>
      <c r="D26" s="49"/>
      <c r="E26" s="17"/>
      <c r="F26" s="15"/>
      <c r="G26" s="28"/>
      <c r="H26" s="21" t="s">
        <v>14</v>
      </c>
      <c r="I26" s="20">
        <v>10592.599999999999</v>
      </c>
      <c r="J26" s="20">
        <v>10592.599999999999</v>
      </c>
      <c r="K26" s="20">
        <v>8029.299999999999</v>
      </c>
      <c r="L26" s="122">
        <v>0</v>
      </c>
      <c r="M26" s="20">
        <v>11624.899999999998</v>
      </c>
      <c r="N26" s="20">
        <v>11624.899999999998</v>
      </c>
      <c r="O26" s="20">
        <v>8823.200000000003</v>
      </c>
      <c r="P26" s="62">
        <v>0</v>
      </c>
    </row>
    <row r="27" spans="1:16" ht="15" customHeight="1" thickBot="1">
      <c r="A27" s="359" t="s">
        <v>128</v>
      </c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1"/>
    </row>
    <row r="28" spans="1:16" ht="12" customHeight="1">
      <c r="A28" s="395" t="s">
        <v>9</v>
      </c>
      <c r="B28" s="381" t="s">
        <v>9</v>
      </c>
      <c r="C28" s="384" t="s">
        <v>10</v>
      </c>
      <c r="D28" s="397" t="s">
        <v>45</v>
      </c>
      <c r="E28" s="387"/>
      <c r="F28" s="389" t="s">
        <v>9</v>
      </c>
      <c r="G28" s="386"/>
      <c r="H28" s="42" t="s">
        <v>13</v>
      </c>
      <c r="I28" s="36" t="e">
        <f>#N/A</f>
        <v>#N/A</v>
      </c>
      <c r="J28" s="37">
        <v>60</v>
      </c>
      <c r="K28" s="37"/>
      <c r="L28" s="123"/>
      <c r="M28" s="63">
        <f>N28+P28</f>
        <v>147</v>
      </c>
      <c r="N28" s="58">
        <v>147</v>
      </c>
      <c r="O28" s="58"/>
      <c r="P28" s="44"/>
    </row>
    <row r="29" spans="1:16" ht="15.75" customHeight="1" thickBot="1">
      <c r="A29" s="396"/>
      <c r="B29" s="382"/>
      <c r="C29" s="385"/>
      <c r="D29" s="363"/>
      <c r="E29" s="388"/>
      <c r="F29" s="390"/>
      <c r="G29" s="367"/>
      <c r="H29" s="32" t="s">
        <v>14</v>
      </c>
      <c r="I29" s="31" t="e">
        <f>#N/A</f>
        <v>#N/A</v>
      </c>
      <c r="J29" s="33">
        <f>J28</f>
        <v>60</v>
      </c>
      <c r="K29" s="33"/>
      <c r="L29" s="18"/>
      <c r="M29" s="31">
        <f>N29+P29</f>
        <v>147</v>
      </c>
      <c r="N29" s="33">
        <f>N28</f>
        <v>147</v>
      </c>
      <c r="O29" s="33"/>
      <c r="P29" s="34"/>
    </row>
    <row r="30" spans="1:16" ht="14.25" customHeight="1">
      <c r="A30" s="12" t="s">
        <v>9</v>
      </c>
      <c r="B30" s="9" t="s">
        <v>9</v>
      </c>
      <c r="C30" s="383" t="s">
        <v>11</v>
      </c>
      <c r="D30" s="362" t="s">
        <v>46</v>
      </c>
      <c r="E30" s="364"/>
      <c r="F30" s="394" t="s">
        <v>9</v>
      </c>
      <c r="G30" s="366"/>
      <c r="H30" s="35" t="s">
        <v>13</v>
      </c>
      <c r="I30" s="36" t="e">
        <f>#N/A</f>
        <v>#N/A</v>
      </c>
      <c r="J30" s="37">
        <v>10.5</v>
      </c>
      <c r="K30" s="37"/>
      <c r="L30" s="123"/>
      <c r="M30" s="64">
        <f>N30+P30</f>
        <v>10.5</v>
      </c>
      <c r="N30" s="59">
        <v>10.5</v>
      </c>
      <c r="O30" s="59"/>
      <c r="P30" s="38"/>
    </row>
    <row r="31" spans="1:16" ht="15" customHeight="1" thickBot="1">
      <c r="A31" s="13"/>
      <c r="B31" s="10"/>
      <c r="C31" s="385"/>
      <c r="D31" s="363"/>
      <c r="E31" s="365"/>
      <c r="F31" s="390"/>
      <c r="G31" s="367"/>
      <c r="H31" s="39" t="s">
        <v>14</v>
      </c>
      <c r="I31" s="30" t="e">
        <f>#N/A</f>
        <v>#N/A</v>
      </c>
      <c r="J31" s="29">
        <f>J30</f>
        <v>10.5</v>
      </c>
      <c r="K31" s="29"/>
      <c r="L31" s="124"/>
      <c r="M31" s="30">
        <f>N31+P31</f>
        <v>10.5</v>
      </c>
      <c r="N31" s="29">
        <f>N30</f>
        <v>10.5</v>
      </c>
      <c r="O31" s="29"/>
      <c r="P31" s="40"/>
    </row>
    <row r="32" spans="1:16" s="4" customFormat="1" ht="13.5" customHeight="1" thickBot="1">
      <c r="A32" s="71" t="s">
        <v>9</v>
      </c>
      <c r="B32" s="72" t="s">
        <v>9</v>
      </c>
      <c r="C32" s="326" t="s">
        <v>15</v>
      </c>
      <c r="D32" s="327"/>
      <c r="E32" s="327"/>
      <c r="F32" s="327"/>
      <c r="G32" s="327"/>
      <c r="H32" s="352"/>
      <c r="I32" s="76">
        <f>L32+J32</f>
        <v>70.5</v>
      </c>
      <c r="J32" s="74">
        <f>J31+J29</f>
        <v>70.5</v>
      </c>
      <c r="K32" s="74">
        <f>K27+K29+K31</f>
        <v>0</v>
      </c>
      <c r="L32" s="75">
        <f>L27+L29+L31</f>
        <v>0</v>
      </c>
      <c r="M32" s="76">
        <f>P32+N32</f>
        <v>157.5</v>
      </c>
      <c r="N32" s="74">
        <f>N27+N29+N31</f>
        <v>157.5</v>
      </c>
      <c r="O32" s="74">
        <f>O27+O29+O31</f>
        <v>0</v>
      </c>
      <c r="P32" s="75">
        <f>P27+P29+P31</f>
        <v>0</v>
      </c>
    </row>
    <row r="33" spans="1:16" ht="11.25" customHeight="1" thickBot="1">
      <c r="A33" s="391" t="s">
        <v>129</v>
      </c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3"/>
    </row>
    <row r="34" spans="1:16" s="2" customFormat="1" ht="20.25" customHeight="1">
      <c r="A34" s="270" t="s">
        <v>10</v>
      </c>
      <c r="B34" s="353" t="s">
        <v>9</v>
      </c>
      <c r="C34" s="269" t="s">
        <v>12</v>
      </c>
      <c r="D34" s="350" t="s">
        <v>124</v>
      </c>
      <c r="E34" s="281"/>
      <c r="F34" s="291"/>
      <c r="G34" s="355"/>
      <c r="H34" s="70" t="s">
        <v>13</v>
      </c>
      <c r="I34" s="66" t="e">
        <f>#N/A</f>
        <v>#N/A</v>
      </c>
      <c r="J34" s="84">
        <f>147.3+863.4</f>
        <v>1010.7</v>
      </c>
      <c r="K34" s="84"/>
      <c r="L34" s="68">
        <v>162.8</v>
      </c>
      <c r="M34" s="66">
        <v>160</v>
      </c>
      <c r="N34" s="84">
        <v>160</v>
      </c>
      <c r="O34" s="84"/>
      <c r="P34" s="67">
        <v>162.8</v>
      </c>
    </row>
    <row r="35" spans="1:16" s="2" customFormat="1" ht="20.25" customHeight="1" thickBot="1">
      <c r="A35" s="274"/>
      <c r="B35" s="354"/>
      <c r="C35" s="268"/>
      <c r="D35" s="351"/>
      <c r="E35" s="282"/>
      <c r="F35" s="288"/>
      <c r="G35" s="288"/>
      <c r="H35" s="65" t="s">
        <v>14</v>
      </c>
      <c r="I35" s="111" t="e">
        <f>#N/A</f>
        <v>#N/A</v>
      </c>
      <c r="J35" s="83">
        <f>J34</f>
        <v>1010.7</v>
      </c>
      <c r="K35" s="83"/>
      <c r="L35" s="112">
        <f>L34</f>
        <v>162.8</v>
      </c>
      <c r="M35" s="111">
        <f>M34</f>
        <v>160</v>
      </c>
      <c r="N35" s="83">
        <f>N34</f>
        <v>160</v>
      </c>
      <c r="O35" s="83"/>
      <c r="P35" s="113">
        <f>P34</f>
        <v>162.8</v>
      </c>
    </row>
    <row r="36" spans="1:16" s="4" customFormat="1" ht="13.5" customHeight="1" thickBot="1">
      <c r="A36" s="71" t="s">
        <v>9</v>
      </c>
      <c r="B36" s="72" t="s">
        <v>9</v>
      </c>
      <c r="C36" s="326" t="s">
        <v>15</v>
      </c>
      <c r="D36" s="327"/>
      <c r="E36" s="327"/>
      <c r="F36" s="327"/>
      <c r="G36" s="327"/>
      <c r="H36" s="352"/>
      <c r="I36" s="76">
        <f>L36+J36</f>
        <v>1173.5</v>
      </c>
      <c r="J36" s="74">
        <f>J35+J33</f>
        <v>1010.7</v>
      </c>
      <c r="K36" s="74">
        <f>K31+K33+K35</f>
        <v>0</v>
      </c>
      <c r="L36" s="75">
        <f>L31+L33+L35</f>
        <v>162.8</v>
      </c>
      <c r="M36" s="76">
        <f>P36+N36</f>
        <v>333.3</v>
      </c>
      <c r="N36" s="74">
        <f>N31+N33+N35</f>
        <v>170.5</v>
      </c>
      <c r="O36" s="74">
        <f>O31+O33+O35</f>
        <v>0</v>
      </c>
      <c r="P36" s="75">
        <f>P31+P33+P35</f>
        <v>162.8</v>
      </c>
    </row>
    <row r="37" spans="1:16" s="4" customFormat="1" ht="13.5" customHeight="1" thickBot="1">
      <c r="A37" s="347" t="s">
        <v>130</v>
      </c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9"/>
    </row>
    <row r="38" spans="1:16" s="2" customFormat="1" ht="13.5" customHeight="1">
      <c r="A38" s="270" t="s">
        <v>10</v>
      </c>
      <c r="B38" s="353" t="s">
        <v>9</v>
      </c>
      <c r="C38" s="269" t="s">
        <v>22</v>
      </c>
      <c r="D38" s="350" t="s">
        <v>125</v>
      </c>
      <c r="E38" s="281"/>
      <c r="F38" s="291"/>
      <c r="G38" s="355"/>
      <c r="H38" s="70" t="s">
        <v>13</v>
      </c>
      <c r="I38" s="66">
        <f>J38+L38</f>
        <v>8.4</v>
      </c>
      <c r="J38" s="84">
        <v>8.4</v>
      </c>
      <c r="K38" s="84"/>
      <c r="L38" s="68"/>
      <c r="M38" s="66">
        <f>N38+P38</f>
        <v>79.9</v>
      </c>
      <c r="N38" s="84">
        <v>79.9</v>
      </c>
      <c r="O38" s="84"/>
      <c r="P38" s="67"/>
    </row>
    <row r="39" spans="1:16" s="2" customFormat="1" ht="12" customHeight="1" thickBot="1">
      <c r="A39" s="274"/>
      <c r="B39" s="354"/>
      <c r="C39" s="268"/>
      <c r="D39" s="351"/>
      <c r="E39" s="282"/>
      <c r="F39" s="288"/>
      <c r="G39" s="288"/>
      <c r="H39" s="65" t="s">
        <v>14</v>
      </c>
      <c r="I39" s="111">
        <f>J39+L39</f>
        <v>8.4</v>
      </c>
      <c r="J39" s="83">
        <f>J38</f>
        <v>8.4</v>
      </c>
      <c r="K39" s="83"/>
      <c r="L39" s="112">
        <f>L38</f>
        <v>0</v>
      </c>
      <c r="M39" s="111">
        <f>M38</f>
        <v>79.9</v>
      </c>
      <c r="N39" s="83">
        <f>N38</f>
        <v>79.9</v>
      </c>
      <c r="O39" s="83"/>
      <c r="P39" s="113">
        <f>P38</f>
        <v>0</v>
      </c>
    </row>
    <row r="40" spans="1:16" s="2" customFormat="1" ht="13.5" customHeight="1">
      <c r="A40" s="270" t="s">
        <v>10</v>
      </c>
      <c r="B40" s="353" t="s">
        <v>9</v>
      </c>
      <c r="C40" s="269" t="s">
        <v>24</v>
      </c>
      <c r="D40" s="350" t="s">
        <v>127</v>
      </c>
      <c r="E40" s="281"/>
      <c r="F40" s="291"/>
      <c r="G40" s="355"/>
      <c r="H40" s="70" t="s">
        <v>13</v>
      </c>
      <c r="I40" s="66">
        <f>J40+L40</f>
        <v>71.6</v>
      </c>
      <c r="J40" s="84">
        <v>71.6</v>
      </c>
      <c r="K40" s="84"/>
      <c r="L40" s="68"/>
      <c r="M40" s="66">
        <f>N40+P40</f>
        <v>71.6</v>
      </c>
      <c r="N40" s="84">
        <v>71.6</v>
      </c>
      <c r="O40" s="84"/>
      <c r="P40" s="67"/>
    </row>
    <row r="41" spans="1:16" s="2" customFormat="1" ht="16.5" customHeight="1" thickBot="1">
      <c r="A41" s="274"/>
      <c r="B41" s="354"/>
      <c r="C41" s="268"/>
      <c r="D41" s="351"/>
      <c r="E41" s="282"/>
      <c r="F41" s="288"/>
      <c r="G41" s="288"/>
      <c r="H41" s="65" t="s">
        <v>14</v>
      </c>
      <c r="I41" s="111">
        <f>J41+L41</f>
        <v>71.6</v>
      </c>
      <c r="J41" s="83">
        <f>J40</f>
        <v>71.6</v>
      </c>
      <c r="K41" s="83"/>
      <c r="L41" s="112">
        <f>L40</f>
        <v>0</v>
      </c>
      <c r="M41" s="111">
        <f>M40</f>
        <v>71.6</v>
      </c>
      <c r="N41" s="83">
        <f>N40</f>
        <v>71.6</v>
      </c>
      <c r="O41" s="83"/>
      <c r="P41" s="113">
        <f>P40</f>
        <v>0</v>
      </c>
    </row>
    <row r="42" spans="1:16" s="4" customFormat="1" ht="13.5" customHeight="1" thickBot="1">
      <c r="A42" s="71" t="s">
        <v>9</v>
      </c>
      <c r="B42" s="72" t="s">
        <v>9</v>
      </c>
      <c r="C42" s="326" t="s">
        <v>15</v>
      </c>
      <c r="D42" s="327"/>
      <c r="E42" s="327"/>
      <c r="F42" s="327"/>
      <c r="G42" s="327"/>
      <c r="H42" s="352"/>
      <c r="I42" s="76">
        <f>L42+J42</f>
        <v>80</v>
      </c>
      <c r="J42" s="74">
        <f>J41+J39</f>
        <v>80</v>
      </c>
      <c r="K42" s="74">
        <f>K37+K39+K41</f>
        <v>0</v>
      </c>
      <c r="L42" s="75">
        <f>L37+L39+L41</f>
        <v>0</v>
      </c>
      <c r="M42" s="76">
        <f>P42+N42</f>
        <v>151.5</v>
      </c>
      <c r="N42" s="74">
        <f>N37+N39+N41</f>
        <v>151.5</v>
      </c>
      <c r="O42" s="74">
        <f>O37+O39+O41</f>
        <v>0</v>
      </c>
      <c r="P42" s="75">
        <f>P37+P39+P41</f>
        <v>0</v>
      </c>
    </row>
    <row r="43" spans="1:16" s="4" customFormat="1" ht="13.5" customHeight="1" thickBot="1">
      <c r="A43" s="347" t="s">
        <v>131</v>
      </c>
      <c r="B43" s="348"/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9"/>
    </row>
    <row r="44" spans="1:16" ht="13.5" customHeight="1">
      <c r="A44" s="275" t="s">
        <v>9</v>
      </c>
      <c r="B44" s="283" t="s">
        <v>9</v>
      </c>
      <c r="C44" s="285" t="s">
        <v>22</v>
      </c>
      <c r="D44" s="307" t="s">
        <v>47</v>
      </c>
      <c r="E44" s="279"/>
      <c r="F44" s="302" t="s">
        <v>9</v>
      </c>
      <c r="G44" s="296" t="s">
        <v>48</v>
      </c>
      <c r="H44" s="80" t="s">
        <v>13</v>
      </c>
      <c r="I44" s="87">
        <v>70</v>
      </c>
      <c r="J44" s="88">
        <v>70</v>
      </c>
      <c r="K44" s="88"/>
      <c r="L44" s="125"/>
      <c r="M44" s="131">
        <f>N44</f>
        <v>75</v>
      </c>
      <c r="N44" s="88">
        <v>75</v>
      </c>
      <c r="O44" s="88"/>
      <c r="P44" s="132">
        <v>0</v>
      </c>
    </row>
    <row r="45" spans="1:16" ht="12" customHeight="1" thickBot="1">
      <c r="A45" s="276"/>
      <c r="B45" s="284"/>
      <c r="C45" s="286"/>
      <c r="D45" s="308"/>
      <c r="E45" s="280"/>
      <c r="F45" s="304"/>
      <c r="G45" s="297"/>
      <c r="H45" s="81" t="s">
        <v>14</v>
      </c>
      <c r="I45" s="89">
        <v>70</v>
      </c>
      <c r="J45" s="90">
        <v>70</v>
      </c>
      <c r="K45" s="90"/>
      <c r="L45" s="126">
        <v>0</v>
      </c>
      <c r="M45" s="133">
        <v>75</v>
      </c>
      <c r="N45" s="90">
        <v>75</v>
      </c>
      <c r="O45" s="90"/>
      <c r="P45" s="134">
        <v>0</v>
      </c>
    </row>
    <row r="46" spans="1:16" s="2" customFormat="1" ht="14.25" customHeight="1">
      <c r="A46" s="270" t="s">
        <v>10</v>
      </c>
      <c r="B46" s="267" t="s">
        <v>9</v>
      </c>
      <c r="C46" s="269" t="s">
        <v>24</v>
      </c>
      <c r="D46" s="292" t="s">
        <v>49</v>
      </c>
      <c r="E46" s="281"/>
      <c r="F46" s="291" t="s">
        <v>9</v>
      </c>
      <c r="G46" s="294"/>
      <c r="H46" s="86" t="s">
        <v>13</v>
      </c>
      <c r="I46" s="85">
        <v>266.8</v>
      </c>
      <c r="J46" s="84">
        <v>266.8</v>
      </c>
      <c r="K46" s="84"/>
      <c r="L46" s="68"/>
      <c r="M46" s="66">
        <v>266.825</v>
      </c>
      <c r="N46" s="84">
        <v>266.8</v>
      </c>
      <c r="O46" s="84"/>
      <c r="P46" s="67"/>
    </row>
    <row r="47" spans="1:16" s="2" customFormat="1" ht="14.25" customHeight="1" thickBot="1">
      <c r="A47" s="274"/>
      <c r="B47" s="268"/>
      <c r="C47" s="268"/>
      <c r="D47" s="293"/>
      <c r="E47" s="282"/>
      <c r="F47" s="288"/>
      <c r="G47" s="295"/>
      <c r="H47" s="81" t="s">
        <v>14</v>
      </c>
      <c r="I47" s="82">
        <v>266.8</v>
      </c>
      <c r="J47" s="83">
        <v>266.8</v>
      </c>
      <c r="K47" s="83"/>
      <c r="L47" s="112">
        <v>0</v>
      </c>
      <c r="M47" s="111">
        <v>266.825</v>
      </c>
      <c r="N47" s="83">
        <v>266.8</v>
      </c>
      <c r="O47" s="83"/>
      <c r="P47" s="113">
        <v>0</v>
      </c>
    </row>
    <row r="48" spans="1:16" s="3" customFormat="1" ht="14.25" customHeight="1">
      <c r="A48" s="270" t="s">
        <v>10</v>
      </c>
      <c r="B48" s="267" t="s">
        <v>9</v>
      </c>
      <c r="C48" s="269" t="s">
        <v>27</v>
      </c>
      <c r="D48" s="305" t="s">
        <v>50</v>
      </c>
      <c r="E48" s="281"/>
      <c r="F48" s="291" t="s">
        <v>9</v>
      </c>
      <c r="G48" s="294"/>
      <c r="H48" s="86" t="s">
        <v>13</v>
      </c>
      <c r="I48" s="85">
        <v>98.53</v>
      </c>
      <c r="J48" s="84">
        <v>98.5</v>
      </c>
      <c r="K48" s="84"/>
      <c r="L48" s="68"/>
      <c r="M48" s="66">
        <v>116</v>
      </c>
      <c r="N48" s="84">
        <v>116</v>
      </c>
      <c r="O48" s="84"/>
      <c r="P48" s="67"/>
    </row>
    <row r="49" spans="1:16" ht="13.5" thickBot="1">
      <c r="A49" s="274"/>
      <c r="B49" s="268"/>
      <c r="C49" s="268"/>
      <c r="D49" s="306"/>
      <c r="E49" s="282"/>
      <c r="F49" s="288"/>
      <c r="G49" s="295"/>
      <c r="H49" s="81" t="s">
        <v>14</v>
      </c>
      <c r="I49" s="82">
        <v>98.53</v>
      </c>
      <c r="J49" s="83">
        <v>98.5</v>
      </c>
      <c r="K49" s="83"/>
      <c r="L49" s="112">
        <v>0</v>
      </c>
      <c r="M49" s="111">
        <v>116</v>
      </c>
      <c r="N49" s="83">
        <v>116</v>
      </c>
      <c r="O49" s="83"/>
      <c r="P49" s="113">
        <v>0</v>
      </c>
    </row>
    <row r="50" spans="1:16" ht="12.75">
      <c r="A50" s="270" t="s">
        <v>10</v>
      </c>
      <c r="B50" s="267" t="s">
        <v>9</v>
      </c>
      <c r="C50" s="269" t="s">
        <v>29</v>
      </c>
      <c r="D50" s="292" t="s">
        <v>52</v>
      </c>
      <c r="E50" s="281"/>
      <c r="F50" s="291" t="s">
        <v>9</v>
      </c>
      <c r="G50" s="294"/>
      <c r="H50" s="86" t="s">
        <v>13</v>
      </c>
      <c r="I50" s="85">
        <v>1.86</v>
      </c>
      <c r="J50" s="84">
        <v>1.9</v>
      </c>
      <c r="K50" s="84"/>
      <c r="L50" s="68"/>
      <c r="M50" s="66">
        <v>2.8</v>
      </c>
      <c r="N50" s="84">
        <v>2.8</v>
      </c>
      <c r="O50" s="84"/>
      <c r="P50" s="67"/>
    </row>
    <row r="51" spans="1:16" ht="13.5" thickBot="1">
      <c r="A51" s="274"/>
      <c r="B51" s="268"/>
      <c r="C51" s="268"/>
      <c r="D51" s="293"/>
      <c r="E51" s="282"/>
      <c r="F51" s="288"/>
      <c r="G51" s="295"/>
      <c r="H51" s="81" t="s">
        <v>14</v>
      </c>
      <c r="I51" s="82">
        <v>1.86</v>
      </c>
      <c r="J51" s="83">
        <v>1.9</v>
      </c>
      <c r="K51" s="83"/>
      <c r="L51" s="112">
        <v>0</v>
      </c>
      <c r="M51" s="111">
        <v>2.8</v>
      </c>
      <c r="N51" s="83">
        <v>2.8</v>
      </c>
      <c r="O51" s="83"/>
      <c r="P51" s="113">
        <v>0</v>
      </c>
    </row>
    <row r="52" spans="1:16" ht="12.75">
      <c r="A52" s="270" t="s">
        <v>10</v>
      </c>
      <c r="B52" s="267" t="s">
        <v>9</v>
      </c>
      <c r="C52" s="269" t="s">
        <v>23</v>
      </c>
      <c r="D52" s="305" t="s">
        <v>53</v>
      </c>
      <c r="E52" s="281"/>
      <c r="F52" s="291" t="s">
        <v>9</v>
      </c>
      <c r="G52" s="294"/>
      <c r="H52" s="86" t="s">
        <v>13</v>
      </c>
      <c r="I52" s="85">
        <v>24</v>
      </c>
      <c r="J52" s="84">
        <v>24</v>
      </c>
      <c r="K52" s="84"/>
      <c r="L52" s="68"/>
      <c r="M52" s="66">
        <v>43.9</v>
      </c>
      <c r="N52" s="84">
        <v>43.9</v>
      </c>
      <c r="O52" s="84"/>
      <c r="P52" s="67"/>
    </row>
    <row r="53" spans="1:16" ht="13.5" thickBot="1">
      <c r="A53" s="274"/>
      <c r="B53" s="268"/>
      <c r="C53" s="268"/>
      <c r="D53" s="306"/>
      <c r="E53" s="282"/>
      <c r="F53" s="288"/>
      <c r="G53" s="295"/>
      <c r="H53" s="81" t="s">
        <v>14</v>
      </c>
      <c r="I53" s="82">
        <v>24</v>
      </c>
      <c r="J53" s="83">
        <v>24</v>
      </c>
      <c r="K53" s="83"/>
      <c r="L53" s="112">
        <v>0</v>
      </c>
      <c r="M53" s="111">
        <v>43.9</v>
      </c>
      <c r="N53" s="83">
        <v>43.9</v>
      </c>
      <c r="O53" s="83"/>
      <c r="P53" s="113">
        <v>0</v>
      </c>
    </row>
    <row r="54" spans="1:16" ht="12.75">
      <c r="A54" s="270" t="s">
        <v>10</v>
      </c>
      <c r="B54" s="267" t="s">
        <v>9</v>
      </c>
      <c r="C54" s="269" t="s">
        <v>30</v>
      </c>
      <c r="D54" s="305" t="s">
        <v>54</v>
      </c>
      <c r="E54" s="281"/>
      <c r="F54" s="291" t="s">
        <v>9</v>
      </c>
      <c r="G54" s="294"/>
      <c r="H54" s="95" t="s">
        <v>13</v>
      </c>
      <c r="I54" s="85">
        <v>49.8</v>
      </c>
      <c r="J54" s="84">
        <v>49.8</v>
      </c>
      <c r="K54" s="84"/>
      <c r="L54" s="68"/>
      <c r="M54" s="136">
        <v>57</v>
      </c>
      <c r="N54" s="107">
        <v>57</v>
      </c>
      <c r="O54" s="84"/>
      <c r="P54" s="67"/>
    </row>
    <row r="55" spans="1:16" ht="13.5" thickBot="1">
      <c r="A55" s="274"/>
      <c r="B55" s="268"/>
      <c r="C55" s="268"/>
      <c r="D55" s="306"/>
      <c r="E55" s="282"/>
      <c r="F55" s="288"/>
      <c r="G55" s="295"/>
      <c r="H55" s="81" t="s">
        <v>14</v>
      </c>
      <c r="I55" s="82">
        <v>49.8</v>
      </c>
      <c r="J55" s="83">
        <v>49.8</v>
      </c>
      <c r="K55" s="83"/>
      <c r="L55" s="112">
        <v>0</v>
      </c>
      <c r="M55" s="111">
        <v>57</v>
      </c>
      <c r="N55" s="83">
        <v>57</v>
      </c>
      <c r="O55" s="83"/>
      <c r="P55" s="113">
        <v>0</v>
      </c>
    </row>
    <row r="56" spans="1:16" ht="12.75">
      <c r="A56" s="270" t="s">
        <v>10</v>
      </c>
      <c r="B56" s="267" t="s">
        <v>9</v>
      </c>
      <c r="C56" s="269" t="s">
        <v>31</v>
      </c>
      <c r="D56" s="292" t="s">
        <v>55</v>
      </c>
      <c r="E56" s="281"/>
      <c r="F56" s="291" t="s">
        <v>9</v>
      </c>
      <c r="G56" s="294"/>
      <c r="H56" s="86" t="s">
        <v>13</v>
      </c>
      <c r="I56" s="85">
        <v>4</v>
      </c>
      <c r="J56" s="84">
        <v>4</v>
      </c>
      <c r="K56" s="84"/>
      <c r="L56" s="68"/>
      <c r="M56" s="66">
        <v>4</v>
      </c>
      <c r="N56" s="84">
        <v>4</v>
      </c>
      <c r="O56" s="84"/>
      <c r="P56" s="67"/>
    </row>
    <row r="57" spans="1:16" ht="13.5" thickBot="1">
      <c r="A57" s="274"/>
      <c r="B57" s="268"/>
      <c r="C57" s="268"/>
      <c r="D57" s="293"/>
      <c r="E57" s="282"/>
      <c r="F57" s="288"/>
      <c r="G57" s="295"/>
      <c r="H57" s="81" t="s">
        <v>14</v>
      </c>
      <c r="I57" s="82">
        <v>4</v>
      </c>
      <c r="J57" s="83">
        <v>4</v>
      </c>
      <c r="K57" s="83"/>
      <c r="L57" s="112">
        <v>0</v>
      </c>
      <c r="M57" s="111">
        <v>4</v>
      </c>
      <c r="N57" s="83">
        <v>4</v>
      </c>
      <c r="O57" s="83"/>
      <c r="P57" s="113">
        <v>0</v>
      </c>
    </row>
    <row r="58" spans="1:16" ht="13.5" customHeight="1" thickBot="1">
      <c r="A58" s="310" t="s">
        <v>10</v>
      </c>
      <c r="B58" s="267" t="s">
        <v>9</v>
      </c>
      <c r="C58" s="269" t="s">
        <v>32</v>
      </c>
      <c r="D58" s="149" t="s">
        <v>56</v>
      </c>
      <c r="E58" s="287"/>
      <c r="F58" s="291" t="s">
        <v>9</v>
      </c>
      <c r="G58" s="311"/>
      <c r="H58" s="96"/>
      <c r="I58" s="98">
        <v>25.5</v>
      </c>
      <c r="J58" s="106">
        <v>25.5</v>
      </c>
      <c r="K58" s="97"/>
      <c r="L58" s="127"/>
      <c r="M58" s="148">
        <v>30</v>
      </c>
      <c r="N58" s="106">
        <v>30</v>
      </c>
      <c r="O58" s="97"/>
      <c r="P58" s="137"/>
    </row>
    <row r="59" spans="1:16" ht="13.5" thickBot="1">
      <c r="A59" s="282"/>
      <c r="B59" s="309"/>
      <c r="C59" s="309"/>
      <c r="D59" s="150"/>
      <c r="E59" s="288"/>
      <c r="F59" s="288"/>
      <c r="G59" s="295"/>
      <c r="H59" s="103" t="s">
        <v>14</v>
      </c>
      <c r="I59" s="104">
        <v>25.5</v>
      </c>
      <c r="J59" s="105">
        <v>25.5</v>
      </c>
      <c r="K59" s="105"/>
      <c r="L59" s="128">
        <v>0</v>
      </c>
      <c r="M59" s="104">
        <v>30</v>
      </c>
      <c r="N59" s="105">
        <v>30</v>
      </c>
      <c r="O59" s="105"/>
      <c r="P59" s="138"/>
    </row>
    <row r="60" spans="1:16" ht="12.75">
      <c r="A60" s="270" t="s">
        <v>10</v>
      </c>
      <c r="B60" s="267" t="s">
        <v>9</v>
      </c>
      <c r="C60" s="269" t="s">
        <v>62</v>
      </c>
      <c r="D60" s="305" t="s">
        <v>57</v>
      </c>
      <c r="E60" s="281"/>
      <c r="F60" s="291" t="s">
        <v>9</v>
      </c>
      <c r="G60" s="294"/>
      <c r="H60" s="86" t="s">
        <v>13</v>
      </c>
      <c r="I60" s="85">
        <v>3.47</v>
      </c>
      <c r="J60" s="84">
        <v>3.5</v>
      </c>
      <c r="K60" s="84"/>
      <c r="L60" s="68"/>
      <c r="M60" s="66">
        <v>4.3</v>
      </c>
      <c r="N60" s="84">
        <v>4.32</v>
      </c>
      <c r="O60" s="84"/>
      <c r="P60" s="67"/>
    </row>
    <row r="61" spans="1:16" ht="13.5" thickBot="1">
      <c r="A61" s="274"/>
      <c r="B61" s="268"/>
      <c r="C61" s="268"/>
      <c r="D61" s="306"/>
      <c r="E61" s="282"/>
      <c r="F61" s="288"/>
      <c r="G61" s="295"/>
      <c r="H61" s="81" t="s">
        <v>14</v>
      </c>
      <c r="I61" s="82">
        <v>3.47</v>
      </c>
      <c r="J61" s="83">
        <v>3.5</v>
      </c>
      <c r="K61" s="83"/>
      <c r="L61" s="112">
        <v>0</v>
      </c>
      <c r="M61" s="111">
        <v>4.3</v>
      </c>
      <c r="N61" s="83">
        <v>4.32</v>
      </c>
      <c r="O61" s="83"/>
      <c r="P61" s="113">
        <v>0</v>
      </c>
    </row>
    <row r="62" spans="1:16" ht="12.75">
      <c r="A62" s="270" t="s">
        <v>10</v>
      </c>
      <c r="B62" s="267" t="s">
        <v>9</v>
      </c>
      <c r="C62" s="269" t="s">
        <v>33</v>
      </c>
      <c r="D62" s="292" t="s">
        <v>58</v>
      </c>
      <c r="E62" s="281"/>
      <c r="F62" s="291" t="s">
        <v>9</v>
      </c>
      <c r="G62" s="294"/>
      <c r="H62" s="86" t="s">
        <v>13</v>
      </c>
      <c r="I62" s="85">
        <v>1.2</v>
      </c>
      <c r="J62" s="84">
        <v>1.2</v>
      </c>
      <c r="K62" s="84"/>
      <c r="L62" s="68"/>
      <c r="M62" s="66">
        <v>1.2</v>
      </c>
      <c r="N62" s="84">
        <v>1.2</v>
      </c>
      <c r="O62" s="84"/>
      <c r="P62" s="67"/>
    </row>
    <row r="63" spans="1:16" ht="13.5" thickBot="1">
      <c r="A63" s="274"/>
      <c r="B63" s="268"/>
      <c r="C63" s="268"/>
      <c r="D63" s="293"/>
      <c r="E63" s="282"/>
      <c r="F63" s="288"/>
      <c r="G63" s="295"/>
      <c r="H63" s="81" t="s">
        <v>14</v>
      </c>
      <c r="I63" s="82">
        <v>1.2</v>
      </c>
      <c r="J63" s="83">
        <v>1.2</v>
      </c>
      <c r="K63" s="83"/>
      <c r="L63" s="112">
        <v>0</v>
      </c>
      <c r="M63" s="111">
        <v>1.2</v>
      </c>
      <c r="N63" s="83">
        <v>1.2</v>
      </c>
      <c r="O63" s="83"/>
      <c r="P63" s="113">
        <v>0</v>
      </c>
    </row>
    <row r="64" spans="1:16" ht="12.75">
      <c r="A64" s="275" t="s">
        <v>10</v>
      </c>
      <c r="B64" s="283" t="s">
        <v>9</v>
      </c>
      <c r="C64" s="285" t="s">
        <v>34</v>
      </c>
      <c r="D64" s="307" t="s">
        <v>59</v>
      </c>
      <c r="E64" s="279"/>
      <c r="F64" s="302" t="s">
        <v>9</v>
      </c>
      <c r="G64" s="296"/>
      <c r="H64" s="80" t="s">
        <v>13</v>
      </c>
      <c r="I64" s="87">
        <v>5.49</v>
      </c>
      <c r="J64" s="88">
        <v>5.5</v>
      </c>
      <c r="K64" s="88"/>
      <c r="L64" s="125"/>
      <c r="M64" s="135">
        <v>10.08</v>
      </c>
      <c r="N64" s="88">
        <v>10.1</v>
      </c>
      <c r="O64" s="88"/>
      <c r="P64" s="132"/>
    </row>
    <row r="65" spans="1:16" ht="13.5" thickBot="1">
      <c r="A65" s="276"/>
      <c r="B65" s="284"/>
      <c r="C65" s="286"/>
      <c r="D65" s="308"/>
      <c r="E65" s="280"/>
      <c r="F65" s="304"/>
      <c r="G65" s="297"/>
      <c r="H65" s="81" t="s">
        <v>14</v>
      </c>
      <c r="I65" s="89">
        <v>5.49</v>
      </c>
      <c r="J65" s="90">
        <v>5.5</v>
      </c>
      <c r="K65" s="90"/>
      <c r="L65" s="126">
        <v>0</v>
      </c>
      <c r="M65" s="133">
        <v>10.08</v>
      </c>
      <c r="N65" s="90">
        <v>10.1</v>
      </c>
      <c r="O65" s="90"/>
      <c r="P65" s="134">
        <v>0</v>
      </c>
    </row>
    <row r="66" spans="1:16" ht="12.75">
      <c r="A66" s="270" t="s">
        <v>10</v>
      </c>
      <c r="B66" s="267" t="s">
        <v>9</v>
      </c>
      <c r="C66" s="269" t="s">
        <v>37</v>
      </c>
      <c r="D66" s="305" t="s">
        <v>63</v>
      </c>
      <c r="E66" s="281"/>
      <c r="F66" s="291" t="s">
        <v>9</v>
      </c>
      <c r="G66" s="294"/>
      <c r="H66" s="151" t="s">
        <v>13</v>
      </c>
      <c r="I66" s="85">
        <v>18</v>
      </c>
      <c r="J66" s="84">
        <v>18</v>
      </c>
      <c r="K66" s="84"/>
      <c r="L66" s="68"/>
      <c r="M66" s="136">
        <v>29.25</v>
      </c>
      <c r="N66" s="107">
        <v>29.3</v>
      </c>
      <c r="O66" s="84"/>
      <c r="P66" s="67"/>
    </row>
    <row r="67" spans="1:16" ht="13.5" thickBot="1">
      <c r="A67" s="274"/>
      <c r="B67" s="268"/>
      <c r="C67" s="268"/>
      <c r="D67" s="306"/>
      <c r="E67" s="282"/>
      <c r="F67" s="288"/>
      <c r="G67" s="295"/>
      <c r="H67" s="81" t="s">
        <v>14</v>
      </c>
      <c r="I67" s="82">
        <v>18</v>
      </c>
      <c r="J67" s="83">
        <v>18</v>
      </c>
      <c r="K67" s="83"/>
      <c r="L67" s="112">
        <v>0</v>
      </c>
      <c r="M67" s="111">
        <v>29.25</v>
      </c>
      <c r="N67" s="83">
        <v>29.3</v>
      </c>
      <c r="O67" s="83"/>
      <c r="P67" s="113">
        <v>0</v>
      </c>
    </row>
    <row r="68" spans="1:16" ht="12.75">
      <c r="A68" s="270" t="s">
        <v>10</v>
      </c>
      <c r="B68" s="267" t="s">
        <v>9</v>
      </c>
      <c r="C68" s="269" t="s">
        <v>39</v>
      </c>
      <c r="D68" s="292" t="s">
        <v>65</v>
      </c>
      <c r="E68" s="281"/>
      <c r="F68" s="291" t="s">
        <v>9</v>
      </c>
      <c r="G68" s="294"/>
      <c r="H68" s="86" t="s">
        <v>13</v>
      </c>
      <c r="I68" s="85">
        <v>21</v>
      </c>
      <c r="J68" s="84">
        <v>21</v>
      </c>
      <c r="K68" s="84"/>
      <c r="L68" s="68"/>
      <c r="M68" s="66">
        <v>20.12</v>
      </c>
      <c r="N68" s="84">
        <v>20.1</v>
      </c>
      <c r="O68" s="84"/>
      <c r="P68" s="67"/>
    </row>
    <row r="69" spans="1:16" ht="13.5" thickBot="1">
      <c r="A69" s="274"/>
      <c r="B69" s="268"/>
      <c r="C69" s="268"/>
      <c r="D69" s="293"/>
      <c r="E69" s="282"/>
      <c r="F69" s="288"/>
      <c r="G69" s="295"/>
      <c r="H69" s="81" t="s">
        <v>14</v>
      </c>
      <c r="I69" s="82">
        <v>21</v>
      </c>
      <c r="J69" s="83">
        <v>21</v>
      </c>
      <c r="K69" s="83"/>
      <c r="L69" s="112">
        <v>0</v>
      </c>
      <c r="M69" s="111">
        <v>20.12</v>
      </c>
      <c r="N69" s="83">
        <v>20.1</v>
      </c>
      <c r="O69" s="83"/>
      <c r="P69" s="113">
        <v>0</v>
      </c>
    </row>
    <row r="70" spans="1:16" ht="12.75">
      <c r="A70" s="270" t="s">
        <v>10</v>
      </c>
      <c r="B70" s="267" t="s">
        <v>9</v>
      </c>
      <c r="C70" s="269" t="s">
        <v>71</v>
      </c>
      <c r="D70" s="292" t="s">
        <v>66</v>
      </c>
      <c r="E70" s="281"/>
      <c r="F70" s="291" t="s">
        <v>9</v>
      </c>
      <c r="G70" s="294"/>
      <c r="H70" s="86" t="s">
        <v>13</v>
      </c>
      <c r="I70" s="85">
        <v>10.1</v>
      </c>
      <c r="J70" s="84">
        <v>10.1</v>
      </c>
      <c r="K70" s="84"/>
      <c r="L70" s="68"/>
      <c r="M70" s="66">
        <v>5.8</v>
      </c>
      <c r="N70" s="84">
        <v>5.8</v>
      </c>
      <c r="O70" s="84"/>
      <c r="P70" s="67"/>
    </row>
    <row r="71" spans="1:16" ht="13.5" thickBot="1">
      <c r="A71" s="274"/>
      <c r="B71" s="268"/>
      <c r="C71" s="268"/>
      <c r="D71" s="293"/>
      <c r="E71" s="282"/>
      <c r="F71" s="288"/>
      <c r="G71" s="295"/>
      <c r="H71" s="81" t="s">
        <v>14</v>
      </c>
      <c r="I71" s="82">
        <v>10.1</v>
      </c>
      <c r="J71" s="83">
        <v>10.1</v>
      </c>
      <c r="K71" s="83"/>
      <c r="L71" s="112">
        <v>0</v>
      </c>
      <c r="M71" s="111">
        <v>5.8</v>
      </c>
      <c r="N71" s="83">
        <v>5.8</v>
      </c>
      <c r="O71" s="83"/>
      <c r="P71" s="113">
        <v>0</v>
      </c>
    </row>
    <row r="72" spans="1:16" ht="12.75">
      <c r="A72" s="270" t="s">
        <v>10</v>
      </c>
      <c r="B72" s="267" t="s">
        <v>9</v>
      </c>
      <c r="C72" s="269" t="s">
        <v>40</v>
      </c>
      <c r="D72" s="292" t="s">
        <v>69</v>
      </c>
      <c r="E72" s="281"/>
      <c r="F72" s="291" t="s">
        <v>9</v>
      </c>
      <c r="G72" s="294"/>
      <c r="H72" s="86" t="s">
        <v>13</v>
      </c>
      <c r="I72" s="85">
        <v>4.356</v>
      </c>
      <c r="J72" s="84">
        <v>4.4</v>
      </c>
      <c r="K72" s="84"/>
      <c r="L72" s="68"/>
      <c r="M72" s="66">
        <v>4.74</v>
      </c>
      <c r="N72" s="84">
        <v>4.7</v>
      </c>
      <c r="O72" s="84"/>
      <c r="P72" s="67"/>
    </row>
    <row r="73" spans="1:16" ht="13.5" thickBot="1">
      <c r="A73" s="274"/>
      <c r="B73" s="268"/>
      <c r="C73" s="268"/>
      <c r="D73" s="293"/>
      <c r="E73" s="282"/>
      <c r="F73" s="288"/>
      <c r="G73" s="295"/>
      <c r="H73" s="81" t="s">
        <v>14</v>
      </c>
      <c r="I73" s="82">
        <v>4.356</v>
      </c>
      <c r="J73" s="83">
        <v>4.4</v>
      </c>
      <c r="K73" s="83"/>
      <c r="L73" s="112">
        <v>0</v>
      </c>
      <c r="M73" s="111">
        <v>4.74</v>
      </c>
      <c r="N73" s="83">
        <v>4.7</v>
      </c>
      <c r="O73" s="83"/>
      <c r="P73" s="113">
        <v>0</v>
      </c>
    </row>
    <row r="74" spans="1:16" ht="12.75">
      <c r="A74" s="270" t="s">
        <v>10</v>
      </c>
      <c r="B74" s="267" t="s">
        <v>9</v>
      </c>
      <c r="C74" s="269" t="s">
        <v>41</v>
      </c>
      <c r="D74" s="292" t="s">
        <v>70</v>
      </c>
      <c r="E74" s="281"/>
      <c r="F74" s="291" t="s">
        <v>9</v>
      </c>
      <c r="G74" s="294"/>
      <c r="H74" s="95" t="s">
        <v>13</v>
      </c>
      <c r="I74" s="85">
        <v>142.6</v>
      </c>
      <c r="J74" s="84">
        <v>142.6</v>
      </c>
      <c r="K74" s="84"/>
      <c r="L74" s="68"/>
      <c r="M74" s="136">
        <v>74.355</v>
      </c>
      <c r="N74" s="107">
        <v>74.4</v>
      </c>
      <c r="O74" s="84"/>
      <c r="P74" s="67"/>
    </row>
    <row r="75" spans="1:16" ht="13.5" thickBot="1">
      <c r="A75" s="274"/>
      <c r="B75" s="268"/>
      <c r="C75" s="268"/>
      <c r="D75" s="293"/>
      <c r="E75" s="282"/>
      <c r="F75" s="288"/>
      <c r="G75" s="295"/>
      <c r="H75" s="81" t="s">
        <v>14</v>
      </c>
      <c r="I75" s="82">
        <v>142.6</v>
      </c>
      <c r="J75" s="83">
        <v>142.6</v>
      </c>
      <c r="K75" s="83"/>
      <c r="L75" s="112">
        <v>0</v>
      </c>
      <c r="M75" s="111">
        <v>74.355</v>
      </c>
      <c r="N75" s="83">
        <v>74.4</v>
      </c>
      <c r="O75" s="83"/>
      <c r="P75" s="113">
        <v>0</v>
      </c>
    </row>
    <row r="76" spans="1:16" ht="12.75">
      <c r="A76" s="270" t="s">
        <v>10</v>
      </c>
      <c r="B76" s="267" t="s">
        <v>9</v>
      </c>
      <c r="C76" s="269" t="s">
        <v>42</v>
      </c>
      <c r="D76" s="292" t="s">
        <v>72</v>
      </c>
      <c r="E76" s="281"/>
      <c r="F76" s="291" t="s">
        <v>9</v>
      </c>
      <c r="G76" s="294"/>
      <c r="H76" s="86" t="s">
        <v>13</v>
      </c>
      <c r="I76" s="85">
        <v>40.7</v>
      </c>
      <c r="J76" s="84">
        <v>40.7</v>
      </c>
      <c r="K76" s="84"/>
      <c r="L76" s="68"/>
      <c r="M76" s="66">
        <v>40.7</v>
      </c>
      <c r="N76" s="84">
        <v>40.7</v>
      </c>
      <c r="O76" s="84"/>
      <c r="P76" s="67"/>
    </row>
    <row r="77" spans="1:16" ht="13.5" thickBot="1">
      <c r="A77" s="274"/>
      <c r="B77" s="268"/>
      <c r="C77" s="268"/>
      <c r="D77" s="293"/>
      <c r="E77" s="282"/>
      <c r="F77" s="288"/>
      <c r="G77" s="295"/>
      <c r="H77" s="81" t="s">
        <v>14</v>
      </c>
      <c r="I77" s="82">
        <v>40.7</v>
      </c>
      <c r="J77" s="83">
        <v>40.7</v>
      </c>
      <c r="K77" s="83"/>
      <c r="L77" s="112">
        <v>0</v>
      </c>
      <c r="M77" s="111">
        <v>40.7</v>
      </c>
      <c r="N77" s="83">
        <v>40.7</v>
      </c>
      <c r="O77" s="83"/>
      <c r="P77" s="113">
        <v>0</v>
      </c>
    </row>
    <row r="78" spans="1:16" ht="12.75">
      <c r="A78" s="270" t="s">
        <v>10</v>
      </c>
      <c r="B78" s="267" t="s">
        <v>9</v>
      </c>
      <c r="C78" s="269" t="s">
        <v>43</v>
      </c>
      <c r="D78" s="292" t="s">
        <v>74</v>
      </c>
      <c r="E78" s="281"/>
      <c r="F78" s="291" t="s">
        <v>9</v>
      </c>
      <c r="G78" s="294"/>
      <c r="H78" s="86" t="s">
        <v>13</v>
      </c>
      <c r="I78" s="85">
        <v>6.95</v>
      </c>
      <c r="J78" s="84">
        <v>7</v>
      </c>
      <c r="K78" s="84"/>
      <c r="L78" s="68"/>
      <c r="M78" s="66">
        <v>7</v>
      </c>
      <c r="N78" s="84">
        <v>7</v>
      </c>
      <c r="O78" s="84"/>
      <c r="P78" s="67"/>
    </row>
    <row r="79" spans="1:16" ht="13.5" thickBot="1">
      <c r="A79" s="274"/>
      <c r="B79" s="268"/>
      <c r="C79" s="268"/>
      <c r="D79" s="293"/>
      <c r="E79" s="282"/>
      <c r="F79" s="288"/>
      <c r="G79" s="295"/>
      <c r="H79" s="81" t="s">
        <v>14</v>
      </c>
      <c r="I79" s="82">
        <v>6.95</v>
      </c>
      <c r="J79" s="83">
        <v>7</v>
      </c>
      <c r="K79" s="83"/>
      <c r="L79" s="112">
        <v>0</v>
      </c>
      <c r="M79" s="111">
        <v>7</v>
      </c>
      <c r="N79" s="83">
        <v>7</v>
      </c>
      <c r="O79" s="83"/>
      <c r="P79" s="113">
        <v>0</v>
      </c>
    </row>
    <row r="80" spans="1:16" ht="12.75">
      <c r="A80" s="270" t="s">
        <v>10</v>
      </c>
      <c r="B80" s="267" t="s">
        <v>9</v>
      </c>
      <c r="C80" s="269" t="s">
        <v>82</v>
      </c>
      <c r="D80" s="305" t="s">
        <v>77</v>
      </c>
      <c r="E80" s="281"/>
      <c r="F80" s="291" t="s">
        <v>9</v>
      </c>
      <c r="G80" s="294"/>
      <c r="H80" s="86" t="s">
        <v>13</v>
      </c>
      <c r="I80" s="85">
        <v>176</v>
      </c>
      <c r="J80" s="84">
        <v>176</v>
      </c>
      <c r="K80" s="84"/>
      <c r="L80" s="68"/>
      <c r="M80" s="66">
        <v>200</v>
      </c>
      <c r="N80" s="84">
        <v>200</v>
      </c>
      <c r="O80" s="84"/>
      <c r="P80" s="67"/>
    </row>
    <row r="81" spans="1:16" ht="13.5" thickBot="1">
      <c r="A81" s="274"/>
      <c r="B81" s="268"/>
      <c r="C81" s="268"/>
      <c r="D81" s="306"/>
      <c r="E81" s="282"/>
      <c r="F81" s="288"/>
      <c r="G81" s="295"/>
      <c r="H81" s="81" t="s">
        <v>14</v>
      </c>
      <c r="I81" s="82">
        <v>176</v>
      </c>
      <c r="J81" s="83">
        <v>176</v>
      </c>
      <c r="K81" s="83"/>
      <c r="L81" s="112">
        <v>0</v>
      </c>
      <c r="M81" s="111">
        <v>200</v>
      </c>
      <c r="N81" s="83">
        <v>200</v>
      </c>
      <c r="O81" s="83"/>
      <c r="P81" s="113">
        <v>0</v>
      </c>
    </row>
    <row r="82" spans="1:16" ht="12.75">
      <c r="A82" s="270" t="s">
        <v>10</v>
      </c>
      <c r="B82" s="267" t="s">
        <v>9</v>
      </c>
      <c r="C82" s="269" t="s">
        <v>84</v>
      </c>
      <c r="D82" s="305" t="s">
        <v>78</v>
      </c>
      <c r="E82" s="281"/>
      <c r="F82" s="291" t="s">
        <v>9</v>
      </c>
      <c r="G82" s="294"/>
      <c r="H82" s="86" t="s">
        <v>13</v>
      </c>
      <c r="I82" s="85">
        <v>173</v>
      </c>
      <c r="J82" s="84">
        <v>173</v>
      </c>
      <c r="K82" s="84"/>
      <c r="L82" s="68"/>
      <c r="M82" s="66">
        <v>200</v>
      </c>
      <c r="N82" s="84">
        <v>200</v>
      </c>
      <c r="O82" s="84"/>
      <c r="P82" s="67"/>
    </row>
    <row r="83" spans="1:16" ht="13.5" thickBot="1">
      <c r="A83" s="274"/>
      <c r="B83" s="268"/>
      <c r="C83" s="268"/>
      <c r="D83" s="306"/>
      <c r="E83" s="282"/>
      <c r="F83" s="288"/>
      <c r="G83" s="295"/>
      <c r="H83" s="81" t="s">
        <v>14</v>
      </c>
      <c r="I83" s="82">
        <v>173</v>
      </c>
      <c r="J83" s="83">
        <v>173</v>
      </c>
      <c r="K83" s="83"/>
      <c r="L83" s="112">
        <v>0</v>
      </c>
      <c r="M83" s="111">
        <v>200</v>
      </c>
      <c r="N83" s="83">
        <v>200</v>
      </c>
      <c r="O83" s="83"/>
      <c r="P83" s="113">
        <v>0</v>
      </c>
    </row>
    <row r="84" spans="1:16" ht="12.75">
      <c r="A84" s="270" t="s">
        <v>10</v>
      </c>
      <c r="B84" s="267" t="s">
        <v>9</v>
      </c>
      <c r="C84" s="269" t="s">
        <v>86</v>
      </c>
      <c r="D84" s="305" t="s">
        <v>79</v>
      </c>
      <c r="E84" s="281"/>
      <c r="F84" s="291" t="s">
        <v>9</v>
      </c>
      <c r="G84" s="294"/>
      <c r="H84" s="86" t="s">
        <v>13</v>
      </c>
      <c r="I84" s="85">
        <v>25.65</v>
      </c>
      <c r="J84" s="84">
        <v>25.65</v>
      </c>
      <c r="K84" s="84"/>
      <c r="L84" s="68"/>
      <c r="M84" s="66">
        <v>30</v>
      </c>
      <c r="N84" s="84">
        <v>30</v>
      </c>
      <c r="O84" s="84"/>
      <c r="P84" s="67"/>
    </row>
    <row r="85" spans="1:16" ht="13.5" thickBot="1">
      <c r="A85" s="274"/>
      <c r="B85" s="268"/>
      <c r="C85" s="268"/>
      <c r="D85" s="306"/>
      <c r="E85" s="282"/>
      <c r="F85" s="288"/>
      <c r="G85" s="295"/>
      <c r="H85" s="81" t="s">
        <v>14</v>
      </c>
      <c r="I85" s="82">
        <v>25.65</v>
      </c>
      <c r="J85" s="83">
        <v>25.65</v>
      </c>
      <c r="K85" s="83"/>
      <c r="L85" s="112">
        <v>0</v>
      </c>
      <c r="M85" s="111">
        <v>30</v>
      </c>
      <c r="N85" s="83">
        <v>30</v>
      </c>
      <c r="O85" s="83"/>
      <c r="P85" s="113">
        <v>0</v>
      </c>
    </row>
    <row r="86" spans="1:16" ht="12.75">
      <c r="A86" s="275" t="s">
        <v>10</v>
      </c>
      <c r="B86" s="283" t="s">
        <v>9</v>
      </c>
      <c r="C86" s="285" t="s">
        <v>88</v>
      </c>
      <c r="D86" s="307" t="s">
        <v>81</v>
      </c>
      <c r="E86" s="279"/>
      <c r="F86" s="302" t="s">
        <v>9</v>
      </c>
      <c r="G86" s="296"/>
      <c r="H86" s="80" t="s">
        <v>13</v>
      </c>
      <c r="I86" s="87">
        <v>5.09</v>
      </c>
      <c r="J86" s="88">
        <v>5.1</v>
      </c>
      <c r="K86" s="88"/>
      <c r="L86" s="125"/>
      <c r="M86" s="135">
        <v>6</v>
      </c>
      <c r="N86" s="88">
        <v>6</v>
      </c>
      <c r="O86" s="88"/>
      <c r="P86" s="132"/>
    </row>
    <row r="87" spans="1:16" ht="13.5" thickBot="1">
      <c r="A87" s="276"/>
      <c r="B87" s="284"/>
      <c r="C87" s="286"/>
      <c r="D87" s="308"/>
      <c r="E87" s="280"/>
      <c r="F87" s="304"/>
      <c r="G87" s="297"/>
      <c r="H87" s="81" t="s">
        <v>14</v>
      </c>
      <c r="I87" s="89">
        <v>5.09</v>
      </c>
      <c r="J87" s="90">
        <v>5.1</v>
      </c>
      <c r="K87" s="90"/>
      <c r="L87" s="126">
        <v>0</v>
      </c>
      <c r="M87" s="133">
        <v>6</v>
      </c>
      <c r="N87" s="90">
        <v>6</v>
      </c>
      <c r="O87" s="90"/>
      <c r="P87" s="134">
        <v>0</v>
      </c>
    </row>
    <row r="88" spans="1:16" ht="12.75">
      <c r="A88" s="270" t="s">
        <v>10</v>
      </c>
      <c r="B88" s="267" t="s">
        <v>9</v>
      </c>
      <c r="C88" s="269" t="s">
        <v>90</v>
      </c>
      <c r="D88" s="298" t="s">
        <v>83</v>
      </c>
      <c r="E88" s="281"/>
      <c r="F88" s="291" t="s">
        <v>9</v>
      </c>
      <c r="G88" s="294"/>
      <c r="H88" s="86" t="s">
        <v>13</v>
      </c>
      <c r="I88" s="85">
        <v>36</v>
      </c>
      <c r="J88" s="84">
        <v>36</v>
      </c>
      <c r="K88" s="84"/>
      <c r="L88" s="68"/>
      <c r="M88" s="66">
        <v>36.6</v>
      </c>
      <c r="N88" s="84">
        <v>36.6</v>
      </c>
      <c r="O88" s="84"/>
      <c r="P88" s="67"/>
    </row>
    <row r="89" spans="1:16" ht="13.5" thickBot="1">
      <c r="A89" s="274"/>
      <c r="B89" s="268"/>
      <c r="C89" s="268"/>
      <c r="D89" s="299"/>
      <c r="E89" s="282"/>
      <c r="F89" s="288"/>
      <c r="G89" s="295"/>
      <c r="H89" s="81" t="s">
        <v>14</v>
      </c>
      <c r="I89" s="82">
        <v>36</v>
      </c>
      <c r="J89" s="83">
        <v>36</v>
      </c>
      <c r="K89" s="83"/>
      <c r="L89" s="112">
        <v>0</v>
      </c>
      <c r="M89" s="111">
        <v>36.6</v>
      </c>
      <c r="N89" s="83">
        <v>36.6</v>
      </c>
      <c r="O89" s="83"/>
      <c r="P89" s="113">
        <v>0</v>
      </c>
    </row>
    <row r="90" spans="1:16" ht="12.75">
      <c r="A90" s="270" t="s">
        <v>10</v>
      </c>
      <c r="B90" s="267" t="s">
        <v>9</v>
      </c>
      <c r="C90" s="269" t="s">
        <v>92</v>
      </c>
      <c r="D90" s="292" t="s">
        <v>85</v>
      </c>
      <c r="E90" s="281"/>
      <c r="F90" s="291" t="s">
        <v>9</v>
      </c>
      <c r="G90" s="294"/>
      <c r="H90" s="86" t="s">
        <v>13</v>
      </c>
      <c r="I90" s="85">
        <v>0.5</v>
      </c>
      <c r="J90" s="84">
        <v>0.5</v>
      </c>
      <c r="K90" s="84"/>
      <c r="L90" s="68"/>
      <c r="M90" s="66">
        <v>1</v>
      </c>
      <c r="N90" s="84">
        <v>1</v>
      </c>
      <c r="O90" s="84"/>
      <c r="P90" s="67"/>
    </row>
    <row r="91" spans="1:16" ht="13.5" thickBot="1">
      <c r="A91" s="274"/>
      <c r="B91" s="268"/>
      <c r="C91" s="268"/>
      <c r="D91" s="293"/>
      <c r="E91" s="282"/>
      <c r="F91" s="288"/>
      <c r="G91" s="295"/>
      <c r="H91" s="81" t="s">
        <v>14</v>
      </c>
      <c r="I91" s="82">
        <v>0.5</v>
      </c>
      <c r="J91" s="83">
        <v>0.5</v>
      </c>
      <c r="K91" s="83"/>
      <c r="L91" s="112">
        <v>0</v>
      </c>
      <c r="M91" s="111">
        <v>1</v>
      </c>
      <c r="N91" s="83">
        <v>1</v>
      </c>
      <c r="O91" s="83"/>
      <c r="P91" s="113">
        <v>0</v>
      </c>
    </row>
    <row r="92" spans="1:16" ht="12.75">
      <c r="A92" s="270" t="s">
        <v>10</v>
      </c>
      <c r="B92" s="267" t="s">
        <v>9</v>
      </c>
      <c r="C92" s="269" t="s">
        <v>94</v>
      </c>
      <c r="D92" s="292" t="s">
        <v>87</v>
      </c>
      <c r="E92" s="281"/>
      <c r="F92" s="291" t="s">
        <v>9</v>
      </c>
      <c r="G92" s="294"/>
      <c r="H92" s="95" t="s">
        <v>13</v>
      </c>
      <c r="I92" s="85">
        <v>9.6</v>
      </c>
      <c r="J92" s="84">
        <v>9.6</v>
      </c>
      <c r="K92" s="84"/>
      <c r="L92" s="68"/>
      <c r="M92" s="136">
        <v>9.6</v>
      </c>
      <c r="N92" s="107">
        <v>9.6</v>
      </c>
      <c r="O92" s="84"/>
      <c r="P92" s="67"/>
    </row>
    <row r="93" spans="1:16" ht="13.5" thickBot="1">
      <c r="A93" s="274"/>
      <c r="B93" s="268"/>
      <c r="C93" s="268"/>
      <c r="D93" s="293"/>
      <c r="E93" s="282"/>
      <c r="F93" s="288"/>
      <c r="G93" s="295"/>
      <c r="H93" s="81" t="s">
        <v>14</v>
      </c>
      <c r="I93" s="82">
        <v>9.6</v>
      </c>
      <c r="J93" s="83">
        <v>9.6</v>
      </c>
      <c r="K93" s="83"/>
      <c r="L93" s="112">
        <v>0</v>
      </c>
      <c r="M93" s="111">
        <v>9.6</v>
      </c>
      <c r="N93" s="83">
        <v>9.6</v>
      </c>
      <c r="O93" s="83"/>
      <c r="P93" s="113">
        <v>0</v>
      </c>
    </row>
    <row r="94" spans="1:16" ht="12.75">
      <c r="A94" s="270" t="s">
        <v>10</v>
      </c>
      <c r="B94" s="267" t="s">
        <v>9</v>
      </c>
      <c r="C94" s="269" t="s">
        <v>96</v>
      </c>
      <c r="D94" s="292" t="s">
        <v>89</v>
      </c>
      <c r="E94" s="281"/>
      <c r="F94" s="291" t="s">
        <v>9</v>
      </c>
      <c r="G94" s="294"/>
      <c r="H94" s="86" t="s">
        <v>13</v>
      </c>
      <c r="I94" s="85">
        <v>1.8</v>
      </c>
      <c r="J94" s="84">
        <v>1.8</v>
      </c>
      <c r="K94" s="84"/>
      <c r="L94" s="68"/>
      <c r="M94" s="66">
        <v>2.4</v>
      </c>
      <c r="N94" s="84">
        <v>2.4</v>
      </c>
      <c r="O94" s="84"/>
      <c r="P94" s="67"/>
    </row>
    <row r="95" spans="1:16" ht="13.5" thickBot="1">
      <c r="A95" s="274"/>
      <c r="B95" s="268"/>
      <c r="C95" s="268"/>
      <c r="D95" s="293"/>
      <c r="E95" s="282"/>
      <c r="F95" s="288"/>
      <c r="G95" s="295"/>
      <c r="H95" s="81" t="s">
        <v>14</v>
      </c>
      <c r="I95" s="82">
        <v>1.8</v>
      </c>
      <c r="J95" s="83">
        <v>1.8</v>
      </c>
      <c r="K95" s="83"/>
      <c r="L95" s="112">
        <v>0</v>
      </c>
      <c r="M95" s="111">
        <v>2.4</v>
      </c>
      <c r="N95" s="83">
        <v>2.4</v>
      </c>
      <c r="O95" s="83"/>
      <c r="P95" s="113">
        <v>0</v>
      </c>
    </row>
    <row r="96" spans="1:31" ht="12.75">
      <c r="A96" s="270" t="s">
        <v>10</v>
      </c>
      <c r="B96" s="267" t="s">
        <v>9</v>
      </c>
      <c r="C96" s="269" t="s">
        <v>98</v>
      </c>
      <c r="D96" s="292" t="s">
        <v>91</v>
      </c>
      <c r="E96" s="281"/>
      <c r="F96" s="291" t="s">
        <v>9</v>
      </c>
      <c r="G96" s="294"/>
      <c r="H96" s="99" t="s">
        <v>13</v>
      </c>
      <c r="I96" s="100">
        <v>0.348</v>
      </c>
      <c r="J96" s="101">
        <v>0.3</v>
      </c>
      <c r="K96" s="101"/>
      <c r="L96" s="129">
        <v>0</v>
      </c>
      <c r="M96" s="152">
        <v>0.3</v>
      </c>
      <c r="N96" s="153">
        <v>0.3</v>
      </c>
      <c r="O96" s="101"/>
      <c r="P96" s="140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</row>
    <row r="97" spans="1:31" ht="13.5" thickBot="1">
      <c r="A97" s="274"/>
      <c r="B97" s="268"/>
      <c r="C97" s="268"/>
      <c r="D97" s="293"/>
      <c r="E97" s="282"/>
      <c r="F97" s="288"/>
      <c r="G97" s="295"/>
      <c r="H97" s="81" t="s">
        <v>14</v>
      </c>
      <c r="I97" s="82">
        <v>0.348</v>
      </c>
      <c r="J97" s="83">
        <v>0.3</v>
      </c>
      <c r="K97" s="83"/>
      <c r="L97" s="112">
        <v>0</v>
      </c>
      <c r="M97" s="111">
        <v>0.3</v>
      </c>
      <c r="N97" s="83">
        <v>0.3</v>
      </c>
      <c r="O97" s="83"/>
      <c r="P97" s="113">
        <v>0</v>
      </c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</row>
    <row r="98" spans="1:16" ht="12.75">
      <c r="A98" s="270" t="s">
        <v>10</v>
      </c>
      <c r="B98" s="267" t="s">
        <v>9</v>
      </c>
      <c r="C98" s="269" t="s">
        <v>100</v>
      </c>
      <c r="D98" s="292" t="s">
        <v>93</v>
      </c>
      <c r="E98" s="281"/>
      <c r="F98" s="291" t="s">
        <v>9</v>
      </c>
      <c r="G98" s="294"/>
      <c r="H98" s="86" t="s">
        <v>13</v>
      </c>
      <c r="I98" s="85">
        <v>2</v>
      </c>
      <c r="J98" s="84">
        <v>2</v>
      </c>
      <c r="K98" s="84"/>
      <c r="L98" s="68"/>
      <c r="M98" s="66">
        <v>2</v>
      </c>
      <c r="N98" s="84">
        <v>2</v>
      </c>
      <c r="O98" s="84"/>
      <c r="P98" s="67"/>
    </row>
    <row r="99" spans="1:16" ht="13.5" thickBot="1">
      <c r="A99" s="274"/>
      <c r="B99" s="268"/>
      <c r="C99" s="268"/>
      <c r="D99" s="293"/>
      <c r="E99" s="282"/>
      <c r="F99" s="288"/>
      <c r="G99" s="295"/>
      <c r="H99" s="81" t="s">
        <v>14</v>
      </c>
      <c r="I99" s="82">
        <v>2</v>
      </c>
      <c r="J99" s="83">
        <v>2</v>
      </c>
      <c r="K99" s="83"/>
      <c r="L99" s="112">
        <v>0</v>
      </c>
      <c r="M99" s="111">
        <v>2</v>
      </c>
      <c r="N99" s="83">
        <v>2</v>
      </c>
      <c r="O99" s="83"/>
      <c r="P99" s="113">
        <v>0</v>
      </c>
    </row>
    <row r="100" spans="1:16" ht="12.75">
      <c r="A100" s="270" t="s">
        <v>10</v>
      </c>
      <c r="B100" s="267" t="s">
        <v>9</v>
      </c>
      <c r="C100" s="269" t="s">
        <v>102</v>
      </c>
      <c r="D100" s="292" t="s">
        <v>95</v>
      </c>
      <c r="E100" s="281"/>
      <c r="F100" s="291" t="s">
        <v>9</v>
      </c>
      <c r="G100" s="294"/>
      <c r="H100" s="86" t="s">
        <v>13</v>
      </c>
      <c r="I100" s="85">
        <v>109.771</v>
      </c>
      <c r="J100" s="84">
        <v>109.8</v>
      </c>
      <c r="K100" s="84"/>
      <c r="L100" s="68"/>
      <c r="M100" s="66">
        <v>135.738</v>
      </c>
      <c r="N100" s="84">
        <v>135.7</v>
      </c>
      <c r="O100" s="84"/>
      <c r="P100" s="67"/>
    </row>
    <row r="101" spans="1:16" ht="13.5" thickBot="1">
      <c r="A101" s="274"/>
      <c r="B101" s="268"/>
      <c r="C101" s="268"/>
      <c r="D101" s="293"/>
      <c r="E101" s="282"/>
      <c r="F101" s="288"/>
      <c r="G101" s="295"/>
      <c r="H101" s="81" t="s">
        <v>14</v>
      </c>
      <c r="I101" s="82">
        <v>109.771</v>
      </c>
      <c r="J101" s="83">
        <v>109.8</v>
      </c>
      <c r="K101" s="83"/>
      <c r="L101" s="112">
        <v>0</v>
      </c>
      <c r="M101" s="111">
        <v>135.738</v>
      </c>
      <c r="N101" s="83">
        <v>135.7</v>
      </c>
      <c r="O101" s="83"/>
      <c r="P101" s="113">
        <v>0</v>
      </c>
    </row>
    <row r="102" spans="1:16" ht="12.75">
      <c r="A102" s="270" t="s">
        <v>10</v>
      </c>
      <c r="B102" s="267" t="s">
        <v>9</v>
      </c>
      <c r="C102" s="269" t="s">
        <v>104</v>
      </c>
      <c r="D102" s="292" t="s">
        <v>97</v>
      </c>
      <c r="E102" s="281"/>
      <c r="F102" s="291" t="s">
        <v>9</v>
      </c>
      <c r="G102" s="294"/>
      <c r="H102" s="86" t="s">
        <v>13</v>
      </c>
      <c r="I102" s="85">
        <v>3.3</v>
      </c>
      <c r="J102" s="84">
        <v>3.3</v>
      </c>
      <c r="K102" s="84"/>
      <c r="L102" s="68"/>
      <c r="M102" s="66">
        <v>3.3</v>
      </c>
      <c r="N102" s="84">
        <v>3.3</v>
      </c>
      <c r="O102" s="84"/>
      <c r="P102" s="67"/>
    </row>
    <row r="103" spans="1:16" ht="13.5" thickBot="1">
      <c r="A103" s="274"/>
      <c r="B103" s="268"/>
      <c r="C103" s="268"/>
      <c r="D103" s="293"/>
      <c r="E103" s="282"/>
      <c r="F103" s="288"/>
      <c r="G103" s="295"/>
      <c r="H103" s="81" t="s">
        <v>14</v>
      </c>
      <c r="I103" s="82">
        <v>3.3</v>
      </c>
      <c r="J103" s="83">
        <v>3.3</v>
      </c>
      <c r="K103" s="83"/>
      <c r="L103" s="112">
        <v>0</v>
      </c>
      <c r="M103" s="111">
        <v>3.3</v>
      </c>
      <c r="N103" s="83">
        <v>3.3</v>
      </c>
      <c r="O103" s="83"/>
      <c r="P103" s="113">
        <v>0</v>
      </c>
    </row>
    <row r="104" spans="1:16" ht="12.75">
      <c r="A104" s="275" t="s">
        <v>10</v>
      </c>
      <c r="B104" s="283" t="s">
        <v>9</v>
      </c>
      <c r="C104" s="285" t="s">
        <v>106</v>
      </c>
      <c r="D104" s="319" t="s">
        <v>99</v>
      </c>
      <c r="E104" s="279"/>
      <c r="F104" s="302" t="s">
        <v>9</v>
      </c>
      <c r="G104" s="296"/>
      <c r="H104" s="80" t="s">
        <v>13</v>
      </c>
      <c r="I104" s="87">
        <v>29.058</v>
      </c>
      <c r="J104" s="88">
        <v>29.1</v>
      </c>
      <c r="K104" s="88"/>
      <c r="L104" s="125"/>
      <c r="M104" s="135">
        <v>27.8</v>
      </c>
      <c r="N104" s="88">
        <v>27.8</v>
      </c>
      <c r="O104" s="88"/>
      <c r="P104" s="132"/>
    </row>
    <row r="105" spans="1:16" ht="12.75">
      <c r="A105" s="317"/>
      <c r="B105" s="318"/>
      <c r="C105" s="322"/>
      <c r="D105" s="320"/>
      <c r="E105" s="301"/>
      <c r="F105" s="303"/>
      <c r="G105" s="300"/>
      <c r="H105" s="91"/>
      <c r="I105" s="92"/>
      <c r="J105" s="93"/>
      <c r="K105" s="93"/>
      <c r="L105" s="130"/>
      <c r="M105" s="141"/>
      <c r="N105" s="93"/>
      <c r="O105" s="93"/>
      <c r="P105" s="142"/>
    </row>
    <row r="106" spans="1:16" ht="13.5" thickBot="1">
      <c r="A106" s="276"/>
      <c r="B106" s="284"/>
      <c r="C106" s="286"/>
      <c r="D106" s="321"/>
      <c r="E106" s="280"/>
      <c r="F106" s="304"/>
      <c r="G106" s="297"/>
      <c r="H106" s="81" t="s">
        <v>14</v>
      </c>
      <c r="I106" s="89">
        <v>29.058</v>
      </c>
      <c r="J106" s="90">
        <v>29.1</v>
      </c>
      <c r="K106" s="90"/>
      <c r="L106" s="126">
        <v>0</v>
      </c>
      <c r="M106" s="133">
        <v>27.8</v>
      </c>
      <c r="N106" s="90">
        <v>27.8</v>
      </c>
      <c r="O106" s="90"/>
      <c r="P106" s="134">
        <v>0</v>
      </c>
    </row>
    <row r="107" spans="1:16" ht="12.75">
      <c r="A107" s="270" t="s">
        <v>10</v>
      </c>
      <c r="B107" s="267" t="s">
        <v>9</v>
      </c>
      <c r="C107" s="269" t="s">
        <v>108</v>
      </c>
      <c r="D107" s="292" t="s">
        <v>101</v>
      </c>
      <c r="E107" s="281"/>
      <c r="F107" s="291" t="s">
        <v>9</v>
      </c>
      <c r="G107" s="294"/>
      <c r="H107" s="86" t="s">
        <v>13</v>
      </c>
      <c r="I107" s="85">
        <v>7.99</v>
      </c>
      <c r="J107" s="84">
        <v>8</v>
      </c>
      <c r="K107" s="84"/>
      <c r="L107" s="68"/>
      <c r="M107" s="66">
        <v>8</v>
      </c>
      <c r="N107" s="84">
        <v>8</v>
      </c>
      <c r="O107" s="84"/>
      <c r="P107" s="67"/>
    </row>
    <row r="108" spans="1:16" ht="13.5" thickBot="1">
      <c r="A108" s="274"/>
      <c r="B108" s="268"/>
      <c r="C108" s="268"/>
      <c r="D108" s="293"/>
      <c r="E108" s="282"/>
      <c r="F108" s="288"/>
      <c r="G108" s="295"/>
      <c r="H108" s="81" t="s">
        <v>14</v>
      </c>
      <c r="I108" s="82">
        <v>7.99</v>
      </c>
      <c r="J108" s="83">
        <v>8</v>
      </c>
      <c r="K108" s="83"/>
      <c r="L108" s="112">
        <v>0</v>
      </c>
      <c r="M108" s="111">
        <v>8</v>
      </c>
      <c r="N108" s="83">
        <v>8</v>
      </c>
      <c r="O108" s="83"/>
      <c r="P108" s="113">
        <v>0</v>
      </c>
    </row>
    <row r="109" spans="1:16" ht="12.75">
      <c r="A109" s="270" t="s">
        <v>10</v>
      </c>
      <c r="B109" s="267" t="s">
        <v>9</v>
      </c>
      <c r="C109" s="269" t="s">
        <v>114</v>
      </c>
      <c r="D109" s="292" t="s">
        <v>107</v>
      </c>
      <c r="E109" s="281"/>
      <c r="F109" s="291" t="s">
        <v>9</v>
      </c>
      <c r="G109" s="294"/>
      <c r="H109" s="86" t="s">
        <v>13</v>
      </c>
      <c r="I109" s="85">
        <v>49.5</v>
      </c>
      <c r="J109" s="84">
        <v>49.5</v>
      </c>
      <c r="K109" s="84"/>
      <c r="L109" s="68"/>
      <c r="M109" s="66">
        <v>50</v>
      </c>
      <c r="N109" s="84">
        <v>50</v>
      </c>
      <c r="O109" s="84"/>
      <c r="P109" s="67"/>
    </row>
    <row r="110" spans="1:16" ht="13.5" thickBot="1">
      <c r="A110" s="274"/>
      <c r="B110" s="268"/>
      <c r="C110" s="268"/>
      <c r="D110" s="293"/>
      <c r="E110" s="282"/>
      <c r="F110" s="288"/>
      <c r="G110" s="295"/>
      <c r="H110" s="81" t="s">
        <v>14</v>
      </c>
      <c r="I110" s="82">
        <v>49.5</v>
      </c>
      <c r="J110" s="83">
        <v>49.5</v>
      </c>
      <c r="K110" s="83"/>
      <c r="L110" s="112">
        <v>0</v>
      </c>
      <c r="M110" s="111">
        <v>50</v>
      </c>
      <c r="N110" s="83">
        <v>50</v>
      </c>
      <c r="O110" s="83"/>
      <c r="P110" s="113">
        <v>0</v>
      </c>
    </row>
    <row r="111" spans="1:31" ht="12.75">
      <c r="A111" s="270" t="s">
        <v>10</v>
      </c>
      <c r="B111" s="267" t="s">
        <v>9</v>
      </c>
      <c r="C111" s="269" t="s">
        <v>116</v>
      </c>
      <c r="D111" s="298" t="s">
        <v>109</v>
      </c>
      <c r="E111" s="281"/>
      <c r="F111" s="291" t="s">
        <v>9</v>
      </c>
      <c r="G111" s="294"/>
      <c r="H111" s="99" t="s">
        <v>13</v>
      </c>
      <c r="I111" s="100">
        <v>8.86</v>
      </c>
      <c r="J111" s="101">
        <v>8.9</v>
      </c>
      <c r="K111" s="101"/>
      <c r="L111" s="129">
        <v>0</v>
      </c>
      <c r="M111" s="139">
        <v>8.9</v>
      </c>
      <c r="N111" s="102">
        <v>8.9</v>
      </c>
      <c r="O111" s="101"/>
      <c r="P111" s="140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</row>
    <row r="112" spans="1:31" ht="13.5" thickBot="1">
      <c r="A112" s="274"/>
      <c r="B112" s="268"/>
      <c r="C112" s="268"/>
      <c r="D112" s="299"/>
      <c r="E112" s="282"/>
      <c r="F112" s="288"/>
      <c r="G112" s="295"/>
      <c r="H112" s="81" t="s">
        <v>14</v>
      </c>
      <c r="I112" s="82">
        <v>8.86</v>
      </c>
      <c r="J112" s="83">
        <v>8.9</v>
      </c>
      <c r="K112" s="83"/>
      <c r="L112" s="112">
        <v>0</v>
      </c>
      <c r="M112" s="111">
        <v>8.9</v>
      </c>
      <c r="N112" s="83">
        <v>8.9</v>
      </c>
      <c r="O112" s="83"/>
      <c r="P112" s="113">
        <v>0</v>
      </c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</row>
    <row r="113" spans="1:16" ht="12.75">
      <c r="A113" s="270" t="s">
        <v>10</v>
      </c>
      <c r="B113" s="267" t="s">
        <v>9</v>
      </c>
      <c r="C113" s="269" t="s">
        <v>119</v>
      </c>
      <c r="D113" s="292" t="s">
        <v>113</v>
      </c>
      <c r="E113" s="281"/>
      <c r="F113" s="291" t="s">
        <v>9</v>
      </c>
      <c r="G113" s="294"/>
      <c r="H113" s="86" t="s">
        <v>13</v>
      </c>
      <c r="I113" s="85">
        <v>5.89</v>
      </c>
      <c r="J113" s="84">
        <v>5.9</v>
      </c>
      <c r="K113" s="84"/>
      <c r="L113" s="68"/>
      <c r="M113" s="66">
        <v>5.13</v>
      </c>
      <c r="N113" s="84">
        <v>5.1</v>
      </c>
      <c r="O113" s="84"/>
      <c r="P113" s="67"/>
    </row>
    <row r="114" spans="1:16" ht="13.5" thickBot="1">
      <c r="A114" s="274"/>
      <c r="B114" s="268"/>
      <c r="C114" s="268"/>
      <c r="D114" s="293"/>
      <c r="E114" s="282"/>
      <c r="F114" s="288"/>
      <c r="G114" s="295"/>
      <c r="H114" s="81" t="s">
        <v>14</v>
      </c>
      <c r="I114" s="82">
        <v>5.89</v>
      </c>
      <c r="J114" s="83">
        <v>5.9</v>
      </c>
      <c r="K114" s="83"/>
      <c r="L114" s="112">
        <v>0</v>
      </c>
      <c r="M114" s="111">
        <v>5.13</v>
      </c>
      <c r="N114" s="83">
        <v>5.1</v>
      </c>
      <c r="O114" s="83"/>
      <c r="P114" s="113">
        <v>0</v>
      </c>
    </row>
    <row r="115" spans="1:31" ht="12.75">
      <c r="A115" s="270" t="s">
        <v>10</v>
      </c>
      <c r="B115" s="267" t="s">
        <v>9</v>
      </c>
      <c r="C115" s="269" t="s">
        <v>120</v>
      </c>
      <c r="D115" s="292" t="s">
        <v>115</v>
      </c>
      <c r="E115" s="281"/>
      <c r="F115" s="291" t="s">
        <v>9</v>
      </c>
      <c r="G115" s="294"/>
      <c r="H115" s="99" t="s">
        <v>13</v>
      </c>
      <c r="I115" s="100">
        <v>16.29</v>
      </c>
      <c r="J115" s="101">
        <v>16.3</v>
      </c>
      <c r="K115" s="101"/>
      <c r="L115" s="129">
        <v>0</v>
      </c>
      <c r="M115" s="152">
        <v>17</v>
      </c>
      <c r="N115" s="153">
        <v>17</v>
      </c>
      <c r="O115" s="101"/>
      <c r="P115" s="140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</row>
    <row r="116" spans="1:31" ht="13.5" thickBot="1">
      <c r="A116" s="274"/>
      <c r="B116" s="268"/>
      <c r="C116" s="268"/>
      <c r="D116" s="293"/>
      <c r="E116" s="282"/>
      <c r="F116" s="288"/>
      <c r="G116" s="295"/>
      <c r="H116" s="81" t="s">
        <v>14</v>
      </c>
      <c r="I116" s="82">
        <v>16.29</v>
      </c>
      <c r="J116" s="83">
        <v>16.3</v>
      </c>
      <c r="K116" s="83"/>
      <c r="L116" s="112">
        <v>0</v>
      </c>
      <c r="M116" s="104">
        <v>17</v>
      </c>
      <c r="N116" s="105">
        <v>17</v>
      </c>
      <c r="O116" s="105"/>
      <c r="P116" s="138">
        <v>0</v>
      </c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</row>
    <row r="117" spans="1:16" ht="12.75">
      <c r="A117" s="275" t="s">
        <v>10</v>
      </c>
      <c r="B117" s="283" t="s">
        <v>9</v>
      </c>
      <c r="C117" s="285" t="s">
        <v>28</v>
      </c>
      <c r="D117" s="289" t="s">
        <v>51</v>
      </c>
      <c r="E117" s="279"/>
      <c r="F117" s="302" t="s">
        <v>9</v>
      </c>
      <c r="G117" s="296"/>
      <c r="H117" s="80" t="s">
        <v>13</v>
      </c>
      <c r="I117" s="87"/>
      <c r="J117" s="88"/>
      <c r="K117" s="88"/>
      <c r="L117" s="125"/>
      <c r="M117" s="135">
        <v>42.9</v>
      </c>
      <c r="N117" s="88">
        <v>42.9</v>
      </c>
      <c r="O117" s="88"/>
      <c r="P117" s="132"/>
    </row>
    <row r="118" spans="1:16" ht="13.5" thickBot="1">
      <c r="A118" s="276"/>
      <c r="B118" s="284"/>
      <c r="C118" s="286"/>
      <c r="D118" s="290"/>
      <c r="E118" s="280"/>
      <c r="F118" s="304"/>
      <c r="G118" s="297"/>
      <c r="H118" s="81" t="s">
        <v>14</v>
      </c>
      <c r="I118" s="89">
        <v>0</v>
      </c>
      <c r="J118" s="90">
        <v>0</v>
      </c>
      <c r="K118" s="90"/>
      <c r="L118" s="126">
        <v>0</v>
      </c>
      <c r="M118" s="133">
        <v>42.9</v>
      </c>
      <c r="N118" s="90">
        <v>42.9</v>
      </c>
      <c r="O118" s="90"/>
      <c r="P118" s="134">
        <v>0</v>
      </c>
    </row>
    <row r="119" spans="1:16" ht="12.75">
      <c r="A119" s="270" t="s">
        <v>10</v>
      </c>
      <c r="B119" s="267" t="s">
        <v>9</v>
      </c>
      <c r="C119" s="269" t="s">
        <v>35</v>
      </c>
      <c r="D119" s="277" t="s">
        <v>60</v>
      </c>
      <c r="E119" s="281"/>
      <c r="F119" s="291" t="s">
        <v>9</v>
      </c>
      <c r="G119" s="294"/>
      <c r="H119" s="86" t="s">
        <v>13</v>
      </c>
      <c r="I119" s="85"/>
      <c r="J119" s="84"/>
      <c r="K119" s="84"/>
      <c r="L119" s="68"/>
      <c r="M119" s="66">
        <v>2.5</v>
      </c>
      <c r="N119" s="84">
        <v>2.5</v>
      </c>
      <c r="O119" s="84"/>
      <c r="P119" s="67"/>
    </row>
    <row r="120" spans="1:16" ht="13.5" thickBot="1">
      <c r="A120" s="274"/>
      <c r="B120" s="268"/>
      <c r="C120" s="268"/>
      <c r="D120" s="278"/>
      <c r="E120" s="282"/>
      <c r="F120" s="288"/>
      <c r="G120" s="295"/>
      <c r="H120" s="81" t="s">
        <v>14</v>
      </c>
      <c r="I120" s="82">
        <v>0</v>
      </c>
      <c r="J120" s="83">
        <v>0</v>
      </c>
      <c r="K120" s="83"/>
      <c r="L120" s="112">
        <v>0</v>
      </c>
      <c r="M120" s="111">
        <v>2.5</v>
      </c>
      <c r="N120" s="83">
        <v>2.5</v>
      </c>
      <c r="O120" s="83"/>
      <c r="P120" s="113">
        <v>0</v>
      </c>
    </row>
    <row r="121" spans="1:16" ht="12.75">
      <c r="A121" s="270" t="s">
        <v>10</v>
      </c>
      <c r="B121" s="267" t="s">
        <v>9</v>
      </c>
      <c r="C121" s="269" t="s">
        <v>36</v>
      </c>
      <c r="D121" s="277" t="s">
        <v>61</v>
      </c>
      <c r="E121" s="281"/>
      <c r="F121" s="291" t="s">
        <v>9</v>
      </c>
      <c r="G121" s="294"/>
      <c r="H121" s="86" t="s">
        <v>13</v>
      </c>
      <c r="I121" s="85"/>
      <c r="J121" s="84"/>
      <c r="K121" s="84"/>
      <c r="L121" s="68"/>
      <c r="M121" s="66">
        <v>79.2</v>
      </c>
      <c r="N121" s="84">
        <v>79.2</v>
      </c>
      <c r="O121" s="84"/>
      <c r="P121" s="67"/>
    </row>
    <row r="122" spans="1:16" ht="13.5" thickBot="1">
      <c r="A122" s="274"/>
      <c r="B122" s="268"/>
      <c r="C122" s="268"/>
      <c r="D122" s="278"/>
      <c r="E122" s="282"/>
      <c r="F122" s="288"/>
      <c r="G122" s="295"/>
      <c r="H122" s="81" t="s">
        <v>14</v>
      </c>
      <c r="I122" s="82">
        <v>0</v>
      </c>
      <c r="J122" s="83">
        <v>0</v>
      </c>
      <c r="K122" s="83"/>
      <c r="L122" s="112">
        <v>0</v>
      </c>
      <c r="M122" s="111">
        <v>79.2</v>
      </c>
      <c r="N122" s="83">
        <v>79.2</v>
      </c>
      <c r="O122" s="83"/>
      <c r="P122" s="113">
        <v>0</v>
      </c>
    </row>
    <row r="123" spans="1:16" ht="12.75">
      <c r="A123" s="270" t="s">
        <v>10</v>
      </c>
      <c r="B123" s="267" t="s">
        <v>9</v>
      </c>
      <c r="C123" s="269" t="s">
        <v>38</v>
      </c>
      <c r="D123" s="277" t="s">
        <v>64</v>
      </c>
      <c r="E123" s="281"/>
      <c r="F123" s="291" t="s">
        <v>9</v>
      </c>
      <c r="G123" s="294"/>
      <c r="H123" s="86" t="s">
        <v>13</v>
      </c>
      <c r="I123" s="85"/>
      <c r="J123" s="84"/>
      <c r="K123" s="84"/>
      <c r="L123" s="68"/>
      <c r="M123" s="66">
        <v>1.12</v>
      </c>
      <c r="N123" s="84">
        <v>1.1</v>
      </c>
      <c r="O123" s="84"/>
      <c r="P123" s="67"/>
    </row>
    <row r="124" spans="1:16" ht="13.5" thickBot="1">
      <c r="A124" s="274"/>
      <c r="B124" s="268"/>
      <c r="C124" s="268"/>
      <c r="D124" s="278"/>
      <c r="E124" s="282"/>
      <c r="F124" s="288"/>
      <c r="G124" s="295"/>
      <c r="H124" s="81" t="s">
        <v>14</v>
      </c>
      <c r="I124" s="82">
        <v>0</v>
      </c>
      <c r="J124" s="83">
        <v>0</v>
      </c>
      <c r="K124" s="83"/>
      <c r="L124" s="112">
        <v>0</v>
      </c>
      <c r="M124" s="111">
        <v>1.12</v>
      </c>
      <c r="N124" s="83">
        <v>1.1</v>
      </c>
      <c r="O124" s="83"/>
      <c r="P124" s="113">
        <v>0</v>
      </c>
    </row>
    <row r="125" spans="1:16" ht="12.75">
      <c r="A125" s="275" t="s">
        <v>10</v>
      </c>
      <c r="B125" s="283" t="s">
        <v>9</v>
      </c>
      <c r="C125" s="285" t="s">
        <v>73</v>
      </c>
      <c r="D125" s="289" t="s">
        <v>67</v>
      </c>
      <c r="E125" s="279"/>
      <c r="F125" s="302" t="s">
        <v>9</v>
      </c>
      <c r="G125" s="296"/>
      <c r="H125" s="80" t="s">
        <v>13</v>
      </c>
      <c r="I125" s="87"/>
      <c r="J125" s="88"/>
      <c r="K125" s="88"/>
      <c r="L125" s="125"/>
      <c r="M125" s="135">
        <v>26</v>
      </c>
      <c r="N125" s="88">
        <v>26</v>
      </c>
      <c r="O125" s="88"/>
      <c r="P125" s="132"/>
    </row>
    <row r="126" spans="1:16" ht="13.5" thickBot="1">
      <c r="A126" s="276"/>
      <c r="B126" s="284"/>
      <c r="C126" s="286"/>
      <c r="D126" s="290"/>
      <c r="E126" s="280"/>
      <c r="F126" s="304"/>
      <c r="G126" s="297"/>
      <c r="H126" s="81" t="s">
        <v>14</v>
      </c>
      <c r="I126" s="89">
        <v>0</v>
      </c>
      <c r="J126" s="90">
        <v>0</v>
      </c>
      <c r="K126" s="90"/>
      <c r="L126" s="126">
        <v>0</v>
      </c>
      <c r="M126" s="133">
        <v>26</v>
      </c>
      <c r="N126" s="90">
        <v>26</v>
      </c>
      <c r="O126" s="90"/>
      <c r="P126" s="134">
        <v>0</v>
      </c>
    </row>
    <row r="127" spans="1:16" ht="12.75">
      <c r="A127" s="270" t="s">
        <v>10</v>
      </c>
      <c r="B127" s="267" t="s">
        <v>9</v>
      </c>
      <c r="C127" s="269" t="s">
        <v>80</v>
      </c>
      <c r="D127" s="277" t="s">
        <v>76</v>
      </c>
      <c r="E127" s="281"/>
      <c r="F127" s="291" t="s">
        <v>9</v>
      </c>
      <c r="G127" s="294"/>
      <c r="H127" s="151" t="s">
        <v>13</v>
      </c>
      <c r="I127" s="85"/>
      <c r="J127" s="84"/>
      <c r="K127" s="84"/>
      <c r="L127" s="68"/>
      <c r="M127" s="136">
        <v>168</v>
      </c>
      <c r="N127" s="107">
        <v>168</v>
      </c>
      <c r="O127" s="84"/>
      <c r="P127" s="67"/>
    </row>
    <row r="128" spans="1:16" ht="13.5" thickBot="1">
      <c r="A128" s="274"/>
      <c r="B128" s="268"/>
      <c r="C128" s="268"/>
      <c r="D128" s="278"/>
      <c r="E128" s="282"/>
      <c r="F128" s="288"/>
      <c r="G128" s="295"/>
      <c r="H128" s="81" t="s">
        <v>14</v>
      </c>
      <c r="I128" s="82">
        <v>0</v>
      </c>
      <c r="J128" s="83">
        <v>0</v>
      </c>
      <c r="K128" s="83"/>
      <c r="L128" s="112">
        <v>0</v>
      </c>
      <c r="M128" s="111">
        <v>168</v>
      </c>
      <c r="N128" s="83">
        <v>168</v>
      </c>
      <c r="O128" s="83"/>
      <c r="P128" s="113">
        <v>0</v>
      </c>
    </row>
    <row r="129" spans="1:16" ht="12.75">
      <c r="A129" s="270" t="s">
        <v>10</v>
      </c>
      <c r="B129" s="267" t="s">
        <v>9</v>
      </c>
      <c r="C129" s="269" t="s">
        <v>110</v>
      </c>
      <c r="D129" s="277" t="s">
        <v>103</v>
      </c>
      <c r="E129" s="281"/>
      <c r="F129" s="291" t="s">
        <v>9</v>
      </c>
      <c r="G129" s="294"/>
      <c r="H129" s="86" t="s">
        <v>13</v>
      </c>
      <c r="I129" s="85"/>
      <c r="J129" s="84"/>
      <c r="K129" s="84"/>
      <c r="L129" s="68"/>
      <c r="M129" s="66">
        <v>9.2</v>
      </c>
      <c r="N129" s="84">
        <v>9.2</v>
      </c>
      <c r="O129" s="84"/>
      <c r="P129" s="67"/>
    </row>
    <row r="130" spans="1:16" ht="13.5" thickBot="1">
      <c r="A130" s="274"/>
      <c r="B130" s="268"/>
      <c r="C130" s="268"/>
      <c r="D130" s="278"/>
      <c r="E130" s="282"/>
      <c r="F130" s="288"/>
      <c r="G130" s="295"/>
      <c r="H130" s="81" t="s">
        <v>14</v>
      </c>
      <c r="I130" s="82">
        <v>0</v>
      </c>
      <c r="J130" s="83">
        <v>0</v>
      </c>
      <c r="K130" s="83"/>
      <c r="L130" s="112">
        <v>0</v>
      </c>
      <c r="M130" s="111">
        <v>9.2</v>
      </c>
      <c r="N130" s="83">
        <v>9.2</v>
      </c>
      <c r="O130" s="83"/>
      <c r="P130" s="113">
        <v>0</v>
      </c>
    </row>
    <row r="131" spans="1:16" ht="12.75">
      <c r="A131" s="270" t="s">
        <v>10</v>
      </c>
      <c r="B131" s="267" t="s">
        <v>9</v>
      </c>
      <c r="C131" s="269" t="s">
        <v>112</v>
      </c>
      <c r="D131" s="277" t="s">
        <v>105</v>
      </c>
      <c r="E131" s="281"/>
      <c r="F131" s="291" t="s">
        <v>9</v>
      </c>
      <c r="G131" s="294"/>
      <c r="H131" s="151" t="s">
        <v>13</v>
      </c>
      <c r="I131" s="85"/>
      <c r="J131" s="84"/>
      <c r="K131" s="84"/>
      <c r="L131" s="68"/>
      <c r="M131" s="136">
        <v>2</v>
      </c>
      <c r="N131" s="107">
        <v>2</v>
      </c>
      <c r="O131" s="84"/>
      <c r="P131" s="67"/>
    </row>
    <row r="132" spans="1:16" ht="13.5" thickBot="1">
      <c r="A132" s="274"/>
      <c r="B132" s="268"/>
      <c r="C132" s="268"/>
      <c r="D132" s="278"/>
      <c r="E132" s="282"/>
      <c r="F132" s="288"/>
      <c r="G132" s="295"/>
      <c r="H132" s="81" t="s">
        <v>14</v>
      </c>
      <c r="I132" s="82">
        <v>0</v>
      </c>
      <c r="J132" s="83">
        <v>0</v>
      </c>
      <c r="K132" s="83"/>
      <c r="L132" s="112">
        <v>0</v>
      </c>
      <c r="M132" s="111">
        <v>2</v>
      </c>
      <c r="N132" s="83">
        <v>2</v>
      </c>
      <c r="O132" s="83"/>
      <c r="P132" s="113">
        <v>0</v>
      </c>
    </row>
    <row r="133" spans="1:16" ht="12.75">
      <c r="A133" s="270" t="s">
        <v>10</v>
      </c>
      <c r="B133" s="267" t="s">
        <v>9</v>
      </c>
      <c r="C133" s="269" t="s">
        <v>117</v>
      </c>
      <c r="D133" s="277" t="s">
        <v>111</v>
      </c>
      <c r="E133" s="281"/>
      <c r="F133" s="291" t="s">
        <v>9</v>
      </c>
      <c r="G133" s="294"/>
      <c r="H133" s="151" t="s">
        <v>13</v>
      </c>
      <c r="I133" s="85"/>
      <c r="J133" s="84"/>
      <c r="K133" s="84"/>
      <c r="L133" s="68"/>
      <c r="M133" s="136">
        <v>1.5</v>
      </c>
      <c r="N133" s="107">
        <v>1.5</v>
      </c>
      <c r="O133" s="84"/>
      <c r="P133" s="67"/>
    </row>
    <row r="134" spans="1:16" ht="13.5" thickBot="1">
      <c r="A134" s="274"/>
      <c r="B134" s="268"/>
      <c r="C134" s="268"/>
      <c r="D134" s="278"/>
      <c r="E134" s="282"/>
      <c r="F134" s="288"/>
      <c r="G134" s="295"/>
      <c r="H134" s="81" t="s">
        <v>14</v>
      </c>
      <c r="I134" s="82">
        <v>0</v>
      </c>
      <c r="J134" s="83">
        <v>0</v>
      </c>
      <c r="K134" s="83"/>
      <c r="L134" s="112">
        <v>0</v>
      </c>
      <c r="M134" s="111">
        <v>1.5</v>
      </c>
      <c r="N134" s="83">
        <v>1.5</v>
      </c>
      <c r="O134" s="83"/>
      <c r="P134" s="113">
        <v>0</v>
      </c>
    </row>
    <row r="135" spans="1:31" ht="12.75">
      <c r="A135" s="270" t="s">
        <v>10</v>
      </c>
      <c r="B135" s="267" t="s">
        <v>9</v>
      </c>
      <c r="C135" s="269" t="s">
        <v>121</v>
      </c>
      <c r="D135" s="143" t="s">
        <v>126</v>
      </c>
      <c r="E135" s="287"/>
      <c r="F135" s="287"/>
      <c r="G135" s="311"/>
      <c r="H135" s="156" t="s">
        <v>13</v>
      </c>
      <c r="I135" s="109"/>
      <c r="J135" s="110"/>
      <c r="K135" s="110"/>
      <c r="L135" s="114"/>
      <c r="M135" s="154">
        <v>2</v>
      </c>
      <c r="N135" s="155">
        <v>2</v>
      </c>
      <c r="O135" s="116"/>
      <c r="P135" s="117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</row>
    <row r="136" spans="1:31" ht="13.5" thickBot="1">
      <c r="A136" s="271"/>
      <c r="B136" s="272"/>
      <c r="C136" s="273"/>
      <c r="D136" s="144"/>
      <c r="E136" s="288"/>
      <c r="F136" s="288"/>
      <c r="G136" s="295"/>
      <c r="H136" s="108" t="s">
        <v>14</v>
      </c>
      <c r="I136" s="111"/>
      <c r="J136" s="83"/>
      <c r="K136" s="83"/>
      <c r="L136" s="115"/>
      <c r="M136" s="111"/>
      <c r="N136" s="83"/>
      <c r="O136" s="83"/>
      <c r="P136" s="113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</row>
    <row r="137" spans="1:31" ht="12.75" customHeight="1">
      <c r="A137" s="270" t="s">
        <v>10</v>
      </c>
      <c r="B137" s="267" t="s">
        <v>9</v>
      </c>
      <c r="C137" s="269" t="s">
        <v>122</v>
      </c>
      <c r="D137" s="277" t="s">
        <v>118</v>
      </c>
      <c r="E137" s="315"/>
      <c r="F137" s="291" t="s">
        <v>9</v>
      </c>
      <c r="G137" s="294"/>
      <c r="H137" s="99" t="s">
        <v>13</v>
      </c>
      <c r="I137" s="100"/>
      <c r="J137" s="101"/>
      <c r="K137" s="101"/>
      <c r="L137" s="129">
        <v>0</v>
      </c>
      <c r="M137" s="152">
        <v>36.15</v>
      </c>
      <c r="N137" s="153">
        <v>36.2</v>
      </c>
      <c r="O137" s="101"/>
      <c r="P137" s="140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</row>
    <row r="138" spans="1:31" ht="13.5" thickBot="1">
      <c r="A138" s="271"/>
      <c r="B138" s="272"/>
      <c r="C138" s="273"/>
      <c r="D138" s="313"/>
      <c r="E138" s="316"/>
      <c r="F138" s="314"/>
      <c r="G138" s="312"/>
      <c r="H138" s="81" t="s">
        <v>14</v>
      </c>
      <c r="I138" s="82">
        <v>0</v>
      </c>
      <c r="J138" s="83">
        <v>0</v>
      </c>
      <c r="K138" s="83"/>
      <c r="L138" s="112">
        <v>0</v>
      </c>
      <c r="M138" s="111">
        <v>36.15</v>
      </c>
      <c r="N138" s="83">
        <v>36.2</v>
      </c>
      <c r="O138" s="83"/>
      <c r="P138" s="113">
        <v>0</v>
      </c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</row>
    <row r="139" spans="1:16" ht="12.75">
      <c r="A139" s="270" t="s">
        <v>10</v>
      </c>
      <c r="B139" s="267" t="s">
        <v>9</v>
      </c>
      <c r="C139" s="269" t="s">
        <v>75</v>
      </c>
      <c r="D139" s="277" t="s">
        <v>68</v>
      </c>
      <c r="E139" s="281"/>
      <c r="F139" s="291" t="s">
        <v>9</v>
      </c>
      <c r="G139" s="294"/>
      <c r="H139" s="86" t="s">
        <v>13</v>
      </c>
      <c r="I139" s="85"/>
      <c r="J139" s="84"/>
      <c r="K139" s="84"/>
      <c r="L139" s="68"/>
      <c r="M139" s="66">
        <v>10</v>
      </c>
      <c r="N139" s="84">
        <v>10</v>
      </c>
      <c r="O139" s="84"/>
      <c r="P139" s="67"/>
    </row>
    <row r="140" spans="1:16" ht="13.5" thickBot="1">
      <c r="A140" s="274"/>
      <c r="B140" s="268"/>
      <c r="C140" s="268"/>
      <c r="D140" s="278"/>
      <c r="E140" s="282"/>
      <c r="F140" s="288"/>
      <c r="G140" s="295"/>
      <c r="H140" s="81" t="s">
        <v>14</v>
      </c>
      <c r="I140" s="82">
        <v>0</v>
      </c>
      <c r="J140" s="83">
        <v>0</v>
      </c>
      <c r="K140" s="83"/>
      <c r="L140" s="112">
        <v>0</v>
      </c>
      <c r="M140" s="111">
        <v>10</v>
      </c>
      <c r="N140" s="83">
        <v>10</v>
      </c>
      <c r="O140" s="83"/>
      <c r="P140" s="113">
        <v>0</v>
      </c>
    </row>
    <row r="141" spans="1:16" s="4" customFormat="1" ht="15.75" customHeight="1" thickBot="1">
      <c r="A141" s="71" t="s">
        <v>9</v>
      </c>
      <c r="B141" s="72" t="s">
        <v>10</v>
      </c>
      <c r="C141" s="326" t="s">
        <v>15</v>
      </c>
      <c r="D141" s="327"/>
      <c r="E141" s="327"/>
      <c r="F141" s="327"/>
      <c r="G141" s="327"/>
      <c r="H141" s="328"/>
      <c r="I141" s="77">
        <f>J141+L141</f>
        <v>1455.25</v>
      </c>
      <c r="J141" s="78">
        <f>J138+J136+J134+J132+J130+J128+J126+J124+J122+J120+J118+J116+J114+J112+J110+J108+J106+J103+J101+J99+J97+J95+J93+J91+J89+J87+J85+J83+J81+J79+J77+J75+J73+J140+J71+J69+J67+J65+J63+J61+J59+J57+J55+J53+J51+J49+J47+J45</f>
        <v>1455.25</v>
      </c>
      <c r="K141" s="78">
        <f>K138+K136+K134+K132+K130+K128+K126+K124+K122+K120+K118+K116+K114+K112+K110+K108+K106+K103+K101+K99+K97+K95+K93+K91+K89+K87+K85+K83+K81+K79+K77+K75+K73+K140+K71+K69+K67+K65+K63+K61+K59+K57+K55+K53+K51+K49+K47+K45</f>
        <v>0</v>
      </c>
      <c r="L141" s="78">
        <f>L138+L136+L134+L132+L130+L128+L126+L124+L122+L120+L118+L116+L114+L112+L110+L108+L106+L103+L101+L99+L97+L95+L93+L91+L89+L87+L85+L83+L81+L79+L77+L75+L73+L140+L71+L69+L67+L65+L63+L61+L59+L57+L55+L53+L51+L49+L47+L45</f>
        <v>0</v>
      </c>
      <c r="M141" s="77">
        <f>N141+P141</f>
        <v>1915.4199999999998</v>
      </c>
      <c r="N141" s="78">
        <f>N138+N136+N134+N132+N130+N128+N126+N124+N122+N120+N118+N116+N114+N112+N110+N108+N106+N103+N101+N99+N97+N95+N93+N91+N89+N87+N85+N83+N81+N79+N77+N75+N73+N140+N71+N69+N67+N65+N63+N61+N59+N57+N55+N53+N51+N49+N47+N45</f>
        <v>1915.4199999999998</v>
      </c>
      <c r="O141" s="78">
        <f>O138+O136+O134+O132+O130+O128+O126+O124+O122+O120+O118+O116+O114+O112+O110+O108+O106+O103+O101+O99+O97+O95+O93+O91+O89+O87+O85+O83+O81+O79+O77+O75+O73+O140+O71+O69+O67+O65+O63+O61+O59+O57+O55+O53+O51+O49+O47+O45</f>
        <v>0</v>
      </c>
      <c r="P141" s="78">
        <f>P138+P136+P134+P132+P130+P128+P126+P124+P122+P120+P118+P116+P114+P112+P110+P108+P106+P103+P101+P99+P97+P95+P93+P91+P89+P87+P85+P83+P81+P79+P77+P75+P73+P140+P71+P69+P67+P65+P63+P61+P59+P57+P55+P53+P51+P49+P47+P45</f>
        <v>0</v>
      </c>
    </row>
    <row r="142" spans="1:16" s="4" customFormat="1" ht="15.75" customHeight="1" thickBot="1">
      <c r="A142" s="79" t="s">
        <v>9</v>
      </c>
      <c r="B142" s="145" t="s">
        <v>10</v>
      </c>
      <c r="C142" s="323" t="s">
        <v>133</v>
      </c>
      <c r="D142" s="324"/>
      <c r="E142" s="324"/>
      <c r="F142" s="324"/>
      <c r="G142" s="324"/>
      <c r="H142" s="325"/>
      <c r="I142" s="146">
        <f>J142+L142</f>
        <v>13209.05</v>
      </c>
      <c r="J142" s="147">
        <f>J141+J42+J36+J32+J26</f>
        <v>13209.05</v>
      </c>
      <c r="K142" s="147">
        <f>K141+K137+K135+K133+K131+K129+K127+K125+K123+K121+K119+K117+K115+K113+K111+K109+K107+K104+K102+K100+K98+K96+K94+K92+K90+K88+K86+K84+K82+K80+K78+K76+K74+K72+K139+K70+K68+K66+K64+K62+K60+K58+K56+K54+K52+K50+K48+K46</f>
        <v>0</v>
      </c>
      <c r="L142" s="147">
        <f>L141+L137+L135+L133+L131+L129+L127+L125+L123+L121+L119+L117+L115+L113+L111+L109+L107+L104+L102+L100+L98+L96+L94+L92+L90+L88+L86+L84+L82+L80+L78+L76+L74+L72+L139+L70+L68+L66+L64+L62+L60+L58+L56+L54+L52+L50+L48+L46</f>
        <v>0</v>
      </c>
      <c r="M142" s="146">
        <f>N142+P142</f>
        <v>14182.619999999997</v>
      </c>
      <c r="N142" s="147">
        <f>N141+N42+N36+N32+N26</f>
        <v>14019.819999999998</v>
      </c>
      <c r="O142" s="147">
        <f>O141+O42+O36+O32+O26</f>
        <v>8823.200000000003</v>
      </c>
      <c r="P142" s="147">
        <f>P141+P42+P36+P32+P26</f>
        <v>162.8</v>
      </c>
    </row>
  </sheetData>
  <sheetProtection/>
  <mergeCells count="397">
    <mergeCell ref="A28:A29"/>
    <mergeCell ref="B28:B29"/>
    <mergeCell ref="C28:C29"/>
    <mergeCell ref="D28:D29"/>
    <mergeCell ref="A33:P33"/>
    <mergeCell ref="C32:H32"/>
    <mergeCell ref="A38:A39"/>
    <mergeCell ref="F30:F31"/>
    <mergeCell ref="C30:C31"/>
    <mergeCell ref="G34:G35"/>
    <mergeCell ref="C34:C35"/>
    <mergeCell ref="B6:B26"/>
    <mergeCell ref="C6:C26"/>
    <mergeCell ref="G28:G29"/>
    <mergeCell ref="I3:I4"/>
    <mergeCell ref="E28:E29"/>
    <mergeCell ref="F28:F29"/>
    <mergeCell ref="A2:A4"/>
    <mergeCell ref="I2:L2"/>
    <mergeCell ref="B2:B4"/>
    <mergeCell ref="C2:C4"/>
    <mergeCell ref="H2:H4"/>
    <mergeCell ref="E2:E4"/>
    <mergeCell ref="F2:F4"/>
    <mergeCell ref="A64:A65"/>
    <mergeCell ref="G40:G41"/>
    <mergeCell ref="A5:P5"/>
    <mergeCell ref="A27:P27"/>
    <mergeCell ref="F40:F41"/>
    <mergeCell ref="A40:A41"/>
    <mergeCell ref="B40:B41"/>
    <mergeCell ref="D30:D31"/>
    <mergeCell ref="E30:E31"/>
    <mergeCell ref="G30:G31"/>
    <mergeCell ref="C42:H42"/>
    <mergeCell ref="B34:B35"/>
    <mergeCell ref="B38:B39"/>
    <mergeCell ref="C38:C39"/>
    <mergeCell ref="D38:D39"/>
    <mergeCell ref="A37:P37"/>
    <mergeCell ref="G38:G39"/>
    <mergeCell ref="E38:E39"/>
    <mergeCell ref="A43:P43"/>
    <mergeCell ref="D34:D35"/>
    <mergeCell ref="E34:E35"/>
    <mergeCell ref="F34:F35"/>
    <mergeCell ref="A34:A35"/>
    <mergeCell ref="C36:H36"/>
    <mergeCell ref="D40:D41"/>
    <mergeCell ref="E40:E41"/>
    <mergeCell ref="F38:F39"/>
    <mergeCell ref="C40:C41"/>
    <mergeCell ref="M2:P2"/>
    <mergeCell ref="M3:M4"/>
    <mergeCell ref="D6:D24"/>
    <mergeCell ref="J3:K3"/>
    <mergeCell ref="L3:L4"/>
    <mergeCell ref="H6:H24"/>
    <mergeCell ref="P3:P4"/>
    <mergeCell ref="N3:O3"/>
    <mergeCell ref="D2:D4"/>
    <mergeCell ref="G2:G4"/>
    <mergeCell ref="B72:B73"/>
    <mergeCell ref="D66:D67"/>
    <mergeCell ref="A72:A73"/>
    <mergeCell ref="A66:A67"/>
    <mergeCell ref="B66:B67"/>
    <mergeCell ref="C66:C67"/>
    <mergeCell ref="B68:B69"/>
    <mergeCell ref="C68:C69"/>
    <mergeCell ref="B70:B71"/>
    <mergeCell ref="C70:C71"/>
    <mergeCell ref="C141:H141"/>
    <mergeCell ref="A68:A69"/>
    <mergeCell ref="A70:A71"/>
    <mergeCell ref="D92:D93"/>
    <mergeCell ref="C107:C108"/>
    <mergeCell ref="F76:F77"/>
    <mergeCell ref="D70:D71"/>
    <mergeCell ref="A74:A75"/>
    <mergeCell ref="B76:B77"/>
    <mergeCell ref="C72:C73"/>
    <mergeCell ref="C142:H142"/>
    <mergeCell ref="E76:E77"/>
    <mergeCell ref="G76:G77"/>
    <mergeCell ref="E78:E79"/>
    <mergeCell ref="F78:F79"/>
    <mergeCell ref="D107:D108"/>
    <mergeCell ref="D90:D91"/>
    <mergeCell ref="C100:C101"/>
    <mergeCell ref="D94:D95"/>
    <mergeCell ref="C90:C91"/>
    <mergeCell ref="D84:D85"/>
    <mergeCell ref="A80:A81"/>
    <mergeCell ref="A78:A79"/>
    <mergeCell ref="B78:B79"/>
    <mergeCell ref="C78:C79"/>
    <mergeCell ref="D78:D79"/>
    <mergeCell ref="B82:B83"/>
    <mergeCell ref="C84:C85"/>
    <mergeCell ref="E66:E67"/>
    <mergeCell ref="E68:E69"/>
    <mergeCell ref="E80:E81"/>
    <mergeCell ref="E84:E85"/>
    <mergeCell ref="E74:E75"/>
    <mergeCell ref="E82:E83"/>
    <mergeCell ref="E70:E71"/>
    <mergeCell ref="E72:E73"/>
    <mergeCell ref="C94:C95"/>
    <mergeCell ref="C109:C110"/>
    <mergeCell ref="C92:C93"/>
    <mergeCell ref="C96:C97"/>
    <mergeCell ref="C104:C106"/>
    <mergeCell ref="C102:C103"/>
    <mergeCell ref="D102:D103"/>
    <mergeCell ref="D96:D97"/>
    <mergeCell ref="D104:D106"/>
    <mergeCell ref="C98:C99"/>
    <mergeCell ref="D98:D99"/>
    <mergeCell ref="D100:D101"/>
    <mergeCell ref="A139:A140"/>
    <mergeCell ref="B111:B112"/>
    <mergeCell ref="C111:C112"/>
    <mergeCell ref="B121:B122"/>
    <mergeCell ref="B115:B116"/>
    <mergeCell ref="B117:B118"/>
    <mergeCell ref="A113:A114"/>
    <mergeCell ref="B113:B114"/>
    <mergeCell ref="B139:B140"/>
    <mergeCell ref="C133:C134"/>
    <mergeCell ref="A94:A95"/>
    <mergeCell ref="B94:B95"/>
    <mergeCell ref="A109:A110"/>
    <mergeCell ref="B109:B110"/>
    <mergeCell ref="B104:B106"/>
    <mergeCell ref="B96:B97"/>
    <mergeCell ref="B107:B108"/>
    <mergeCell ref="B102:B103"/>
    <mergeCell ref="A98:A99"/>
    <mergeCell ref="A100:A101"/>
    <mergeCell ref="B92:B93"/>
    <mergeCell ref="B90:B91"/>
    <mergeCell ref="B84:B85"/>
    <mergeCell ref="A90:A91"/>
    <mergeCell ref="A88:A89"/>
    <mergeCell ref="A92:A93"/>
    <mergeCell ref="B86:B87"/>
    <mergeCell ref="B88:B89"/>
    <mergeCell ref="A86:A87"/>
    <mergeCell ref="A84:A85"/>
    <mergeCell ref="A96:A97"/>
    <mergeCell ref="A111:A112"/>
    <mergeCell ref="A102:A103"/>
    <mergeCell ref="B98:B99"/>
    <mergeCell ref="B100:B101"/>
    <mergeCell ref="A107:A108"/>
    <mergeCell ref="A104:A106"/>
    <mergeCell ref="F135:F136"/>
    <mergeCell ref="G127:G128"/>
    <mergeCell ref="F127:F128"/>
    <mergeCell ref="G129:G130"/>
    <mergeCell ref="F129:F130"/>
    <mergeCell ref="F133:F134"/>
    <mergeCell ref="C139:C140"/>
    <mergeCell ref="D139:D140"/>
    <mergeCell ref="F131:F132"/>
    <mergeCell ref="E139:E140"/>
    <mergeCell ref="F139:F140"/>
    <mergeCell ref="D137:D138"/>
    <mergeCell ref="C131:C132"/>
    <mergeCell ref="F137:F138"/>
    <mergeCell ref="E137:E138"/>
    <mergeCell ref="E133:E134"/>
    <mergeCell ref="G139:G140"/>
    <mergeCell ref="G131:G132"/>
    <mergeCell ref="G137:G138"/>
    <mergeCell ref="G135:G136"/>
    <mergeCell ref="G133:G134"/>
    <mergeCell ref="G66:G67"/>
    <mergeCell ref="G74:G75"/>
    <mergeCell ref="F74:F75"/>
    <mergeCell ref="F66:F67"/>
    <mergeCell ref="G68:G69"/>
    <mergeCell ref="F70:F71"/>
    <mergeCell ref="F72:F73"/>
    <mergeCell ref="F68:F69"/>
    <mergeCell ref="G70:G71"/>
    <mergeCell ref="G90:G91"/>
    <mergeCell ref="G88:G89"/>
    <mergeCell ref="F92:F93"/>
    <mergeCell ref="G94:G95"/>
    <mergeCell ref="F64:F65"/>
    <mergeCell ref="G64:G65"/>
    <mergeCell ref="G58:G59"/>
    <mergeCell ref="G60:G61"/>
    <mergeCell ref="F62:F63"/>
    <mergeCell ref="G44:G45"/>
    <mergeCell ref="F46:F47"/>
    <mergeCell ref="F50:F51"/>
    <mergeCell ref="G62:G63"/>
    <mergeCell ref="G56:G57"/>
    <mergeCell ref="F56:F57"/>
    <mergeCell ref="F58:F59"/>
    <mergeCell ref="F60:F61"/>
    <mergeCell ref="F44:F45"/>
    <mergeCell ref="G52:G53"/>
    <mergeCell ref="D44:D45"/>
    <mergeCell ref="G46:G47"/>
    <mergeCell ref="C50:C51"/>
    <mergeCell ref="E44:E45"/>
    <mergeCell ref="F48:F49"/>
    <mergeCell ref="G48:G49"/>
    <mergeCell ref="G50:G51"/>
    <mergeCell ref="C48:C49"/>
    <mergeCell ref="D48:D49"/>
    <mergeCell ref="E48:E49"/>
    <mergeCell ref="E50:E51"/>
    <mergeCell ref="A52:A53"/>
    <mergeCell ref="D46:D47"/>
    <mergeCell ref="A50:A51"/>
    <mergeCell ref="B50:B51"/>
    <mergeCell ref="A46:A47"/>
    <mergeCell ref="B46:B47"/>
    <mergeCell ref="D50:D51"/>
    <mergeCell ref="E46:E47"/>
    <mergeCell ref="B52:B53"/>
    <mergeCell ref="A54:A55"/>
    <mergeCell ref="B54:B55"/>
    <mergeCell ref="B44:B45"/>
    <mergeCell ref="D54:D55"/>
    <mergeCell ref="C54:C55"/>
    <mergeCell ref="C44:C45"/>
    <mergeCell ref="C46:C47"/>
    <mergeCell ref="A48:A49"/>
    <mergeCell ref="B48:B49"/>
    <mergeCell ref="A44:A45"/>
    <mergeCell ref="F52:F53"/>
    <mergeCell ref="E52:E53"/>
    <mergeCell ref="G54:G55"/>
    <mergeCell ref="C52:C53"/>
    <mergeCell ref="D52:D53"/>
    <mergeCell ref="E54:E55"/>
    <mergeCell ref="F54:F55"/>
    <mergeCell ref="E56:E57"/>
    <mergeCell ref="E58:E59"/>
    <mergeCell ref="A56:A57"/>
    <mergeCell ref="B56:B57"/>
    <mergeCell ref="C56:C57"/>
    <mergeCell ref="E64:E65"/>
    <mergeCell ref="E62:E63"/>
    <mergeCell ref="E60:E61"/>
    <mergeCell ref="A58:A59"/>
    <mergeCell ref="B60:B61"/>
    <mergeCell ref="B58:B59"/>
    <mergeCell ref="A60:A61"/>
    <mergeCell ref="B64:B65"/>
    <mergeCell ref="C64:C65"/>
    <mergeCell ref="D64:D65"/>
    <mergeCell ref="A62:A63"/>
    <mergeCell ref="C62:C63"/>
    <mergeCell ref="D56:D57"/>
    <mergeCell ref="D62:D63"/>
    <mergeCell ref="B62:B63"/>
    <mergeCell ref="C60:C61"/>
    <mergeCell ref="C58:C59"/>
    <mergeCell ref="D60:D61"/>
    <mergeCell ref="A76:A77"/>
    <mergeCell ref="C80:C81"/>
    <mergeCell ref="C88:C89"/>
    <mergeCell ref="C86:C87"/>
    <mergeCell ref="B80:B81"/>
    <mergeCell ref="C76:C77"/>
    <mergeCell ref="A82:A83"/>
    <mergeCell ref="G78:G79"/>
    <mergeCell ref="G72:G73"/>
    <mergeCell ref="E88:E89"/>
    <mergeCell ref="D88:D89"/>
    <mergeCell ref="F88:F89"/>
    <mergeCell ref="F86:F87"/>
    <mergeCell ref="G86:G87"/>
    <mergeCell ref="F82:F83"/>
    <mergeCell ref="E86:E87"/>
    <mergeCell ref="D86:D87"/>
    <mergeCell ref="B74:B75"/>
    <mergeCell ref="C74:C75"/>
    <mergeCell ref="G84:G85"/>
    <mergeCell ref="D80:D81"/>
    <mergeCell ref="D76:D77"/>
    <mergeCell ref="F80:F81"/>
    <mergeCell ref="C82:C83"/>
    <mergeCell ref="D82:D83"/>
    <mergeCell ref="G80:G81"/>
    <mergeCell ref="G82:G83"/>
    <mergeCell ref="D68:D69"/>
    <mergeCell ref="G100:G101"/>
    <mergeCell ref="F90:F91"/>
    <mergeCell ref="G92:G93"/>
    <mergeCell ref="E92:E93"/>
    <mergeCell ref="E90:E91"/>
    <mergeCell ref="D72:D73"/>
    <mergeCell ref="D74:D75"/>
    <mergeCell ref="F84:F85"/>
    <mergeCell ref="E100:E101"/>
    <mergeCell ref="E121:E122"/>
    <mergeCell ref="G121:G122"/>
    <mergeCell ref="F113:F114"/>
    <mergeCell ref="F115:F116"/>
    <mergeCell ref="F121:F122"/>
    <mergeCell ref="F117:F118"/>
    <mergeCell ref="G123:G124"/>
    <mergeCell ref="F125:F126"/>
    <mergeCell ref="E123:E124"/>
    <mergeCell ref="F123:F124"/>
    <mergeCell ref="G125:G126"/>
    <mergeCell ref="E107:E108"/>
    <mergeCell ref="G109:G110"/>
    <mergeCell ref="G115:G116"/>
    <mergeCell ref="E102:E103"/>
    <mergeCell ref="G104:G106"/>
    <mergeCell ref="F102:F103"/>
    <mergeCell ref="E104:E106"/>
    <mergeCell ref="F104:F106"/>
    <mergeCell ref="G102:G103"/>
    <mergeCell ref="E109:E110"/>
    <mergeCell ref="E94:E95"/>
    <mergeCell ref="F98:F99"/>
    <mergeCell ref="G98:G99"/>
    <mergeCell ref="F96:F97"/>
    <mergeCell ref="E96:E97"/>
    <mergeCell ref="E98:E99"/>
    <mergeCell ref="G96:G97"/>
    <mergeCell ref="F94:F95"/>
    <mergeCell ref="D109:D110"/>
    <mergeCell ref="F109:F110"/>
    <mergeCell ref="F100:F101"/>
    <mergeCell ref="G117:G118"/>
    <mergeCell ref="G107:G108"/>
    <mergeCell ref="G111:G112"/>
    <mergeCell ref="E111:E112"/>
    <mergeCell ref="D111:D112"/>
    <mergeCell ref="E115:E116"/>
    <mergeCell ref="D115:D116"/>
    <mergeCell ref="B119:B120"/>
    <mergeCell ref="D113:D114"/>
    <mergeCell ref="G113:G114"/>
    <mergeCell ref="F111:F112"/>
    <mergeCell ref="D117:D118"/>
    <mergeCell ref="F119:F120"/>
    <mergeCell ref="G119:G120"/>
    <mergeCell ref="C117:C118"/>
    <mergeCell ref="D125:D126"/>
    <mergeCell ref="F107:F108"/>
    <mergeCell ref="E113:E114"/>
    <mergeCell ref="A123:A124"/>
    <mergeCell ref="C113:C114"/>
    <mergeCell ref="C121:C122"/>
    <mergeCell ref="C123:C124"/>
    <mergeCell ref="D119:D120"/>
    <mergeCell ref="C115:C116"/>
    <mergeCell ref="C119:C120"/>
    <mergeCell ref="A135:A136"/>
    <mergeCell ref="A133:A134"/>
    <mergeCell ref="A127:A128"/>
    <mergeCell ref="E127:E128"/>
    <mergeCell ref="D127:D128"/>
    <mergeCell ref="E135:E136"/>
    <mergeCell ref="D131:D132"/>
    <mergeCell ref="E131:E132"/>
    <mergeCell ref="E129:E130"/>
    <mergeCell ref="D133:D134"/>
    <mergeCell ref="B131:B132"/>
    <mergeCell ref="D121:D122"/>
    <mergeCell ref="E117:E118"/>
    <mergeCell ref="D129:D130"/>
    <mergeCell ref="E119:E120"/>
    <mergeCell ref="D123:D124"/>
    <mergeCell ref="E125:E126"/>
    <mergeCell ref="B125:B126"/>
    <mergeCell ref="C125:C126"/>
    <mergeCell ref="B123:B124"/>
    <mergeCell ref="A115:A116"/>
    <mergeCell ref="A131:A132"/>
    <mergeCell ref="A129:A130"/>
    <mergeCell ref="A117:A118"/>
    <mergeCell ref="A119:A120"/>
    <mergeCell ref="A125:A126"/>
    <mergeCell ref="A121:A122"/>
    <mergeCell ref="B127:B128"/>
    <mergeCell ref="B129:B130"/>
    <mergeCell ref="C127:C128"/>
    <mergeCell ref="A137:A138"/>
    <mergeCell ref="B137:B138"/>
    <mergeCell ref="C137:C138"/>
    <mergeCell ref="C129:C130"/>
    <mergeCell ref="B133:B134"/>
    <mergeCell ref="B135:B136"/>
    <mergeCell ref="C135:C1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Vartotojas</cp:lastModifiedBy>
  <cp:lastPrinted>2017-03-15T13:39:15Z</cp:lastPrinted>
  <dcterms:created xsi:type="dcterms:W3CDTF">2004-05-19T10:48:48Z</dcterms:created>
  <dcterms:modified xsi:type="dcterms:W3CDTF">2017-03-15T13:39:55Z</dcterms:modified>
  <cp:category/>
  <cp:version/>
  <cp:contentType/>
  <cp:contentStatus/>
</cp:coreProperties>
</file>